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6.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drawings/drawing4.xml" ContentType="application/vnd.openxmlformats-officedocument.drawingml.chartshapes+xml"/>
  <Override PartName="/xl/drawings/drawing10.xml" ContentType="application/vnd.openxmlformats-officedocument.drawingml.chartshapes+xml"/>
  <Override PartName="/xl/workbook.xml" ContentType="application/vnd.openxmlformats-officedocument.spreadsheetml.sheet.main+xml"/>
  <Override PartName="/xl/chartsheets/sheet5.xml" ContentType="application/vnd.openxmlformats-officedocument.spreadsheetml.chartsheet+xml"/>
  <Override PartName="/xl/chartsheets/sheet1.xml" ContentType="application/vnd.openxmlformats-officedocument.spreadsheetml.chartsheet+xml"/>
  <Override PartName="/xl/worksheets/sheet1.xml" ContentType="application/vnd.openxmlformats-officedocument.spreadsheetml.worksheet+xml"/>
  <Override PartName="/xl/charts/chart6.xml" ContentType="application/vnd.openxmlformats-officedocument.drawingml.chart+xml"/>
  <Override PartName="/xl/chartsheets/sheet2.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1.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worksheets/sheet5.xml" ContentType="application/vnd.openxmlformats-officedocument.spreadsheetml.worksheet+xml"/>
  <Override PartName="/xl/charts/chart5.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6.xml" ContentType="application/vnd.openxmlformats-officedocument.spreadsheetml.worksheet+xml"/>
  <Override PartName="/xl/chartsheets/sheet6.xml" ContentType="application/vnd.openxmlformats-officedocument.spreadsheetml.chartsheet+xml"/>
  <Override PartName="/xl/worksheets/sheet7.xml" ContentType="application/vnd.openxmlformats-officedocument.spreadsheetml.worksheet+xml"/>
  <Override PartName="/xl/theme/theme1.xml" ContentType="application/vnd.openxmlformats-officedocument.theme+xml"/>
  <Override PartName="/xl/chartsheets/sheet4.xml" ContentType="application/vnd.openxmlformats-officedocument.spreadsheetml.chartsheet+xml"/>
  <Override PartName="/xl/drawings/drawing3.xml" ContentType="application/vnd.openxmlformats-officedocument.drawing+xml"/>
  <Override PartName="/xl/charts/chart3.xml" ContentType="application/vnd.openxmlformats-officedocument.drawingml.chart+xml"/>
  <Override PartName="/xl/chartsheets/sheet3.xml" ContentType="application/vnd.openxmlformats-officedocument.spreadsheetml.chartsheet+xml"/>
  <Override PartName="/xl/charts/chart4.xml" ContentType="application/vnd.openxmlformats-officedocument.drawingml.chart+xml"/>
  <Override PartName="/xl/drawings/drawing7.xml" ContentType="application/vnd.openxmlformats-officedocument.drawing+xml"/>
  <Override PartName="/xl/drawings/drawing5.xml" ContentType="application/vnd.openxmlformats-officedocument.drawing+xml"/>
  <Override PartName="/xl/worksheets/sheet4.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ternet\Desktop\IIP\"/>
    </mc:Choice>
  </mc:AlternateContent>
  <bookViews>
    <workbookView xWindow="0" yWindow="0" windowWidth="28800" windowHeight="12330" tabRatio="878" firstSheet="2" activeTab="9"/>
  </bookViews>
  <sheets>
    <sheet name="table" sheetId="13" r:id="rId1"/>
    <sheet name="figure1" sheetId="1" r:id="rId2"/>
    <sheet name="data1" sheetId="2" r:id="rId3"/>
    <sheet name="figure2" sheetId="3" r:id="rId4"/>
    <sheet name="data2" sheetId="4" r:id="rId5"/>
    <sheet name="figure3" sheetId="5" r:id="rId6"/>
    <sheet name="data3" sheetId="6" r:id="rId7"/>
    <sheet name="figure4" sheetId="7" r:id="rId8"/>
    <sheet name="data4" sheetId="8" r:id="rId9"/>
    <sheet name="figure5" sheetId="9" r:id="rId10"/>
    <sheet name="data5" sheetId="10" r:id="rId11"/>
    <sheet name="figure6" sheetId="11" r:id="rId12"/>
    <sheet name="data6" sheetId="12" r:id="rId13"/>
  </sheets>
  <externalReferences>
    <externalReference r:id="rId14"/>
    <externalReference r:id="rId15"/>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3" i="12" l="1"/>
  <c r="C63" i="12"/>
  <c r="B63" i="12"/>
  <c r="D62" i="12"/>
  <c r="C62" i="12"/>
  <c r="B62" i="12"/>
  <c r="D61" i="12"/>
  <c r="C61" i="12"/>
  <c r="B61" i="12"/>
  <c r="D60" i="12"/>
  <c r="C60" i="12"/>
  <c r="B60" i="12"/>
  <c r="D59" i="12"/>
  <c r="C59" i="12"/>
  <c r="B59" i="12"/>
  <c r="D58" i="12"/>
  <c r="C58" i="12"/>
  <c r="B58" i="12"/>
  <c r="D57" i="12"/>
  <c r="C57" i="12"/>
  <c r="B57" i="12"/>
  <c r="D56" i="12"/>
  <c r="C56" i="12"/>
  <c r="B56" i="12"/>
  <c r="D97" i="10"/>
  <c r="C97" i="10"/>
  <c r="B97" i="10"/>
  <c r="D96" i="10"/>
  <c r="C96" i="10"/>
  <c r="B96" i="10"/>
  <c r="D95" i="10"/>
  <c r="C95" i="10"/>
  <c r="B95" i="10"/>
  <c r="D94" i="10"/>
  <c r="C94" i="10"/>
  <c r="B94" i="10"/>
  <c r="D93" i="10"/>
  <c r="C93" i="10"/>
  <c r="B93" i="10"/>
  <c r="D92" i="10"/>
  <c r="C92" i="10"/>
  <c r="B92" i="10"/>
  <c r="D91" i="10"/>
  <c r="C91" i="10"/>
  <c r="B91" i="10"/>
  <c r="D90" i="10"/>
  <c r="C90" i="10"/>
  <c r="B90" i="10"/>
  <c r="B82" i="8"/>
  <c r="B81" i="8"/>
  <c r="B80" i="8"/>
  <c r="B79" i="8"/>
  <c r="B78" i="8"/>
  <c r="B77" i="8"/>
  <c r="B76" i="8"/>
  <c r="B75" i="8"/>
  <c r="D37" i="6"/>
  <c r="C37" i="6"/>
  <c r="E37" i="6" s="1"/>
  <c r="B37" i="6"/>
  <c r="D36" i="6"/>
  <c r="C36" i="6"/>
  <c r="B36" i="6"/>
  <c r="E36" i="6" s="1"/>
  <c r="D35" i="6"/>
  <c r="C35" i="6"/>
  <c r="E35" i="6" s="1"/>
  <c r="B35" i="6"/>
  <c r="D34" i="6"/>
  <c r="C34" i="6"/>
  <c r="B34" i="6"/>
  <c r="E34" i="6" s="1"/>
  <c r="D33" i="6"/>
  <c r="C33" i="6"/>
  <c r="E33" i="6" s="1"/>
  <c r="B33" i="6"/>
  <c r="D32" i="6"/>
  <c r="C32" i="6"/>
  <c r="B32" i="6"/>
  <c r="E32" i="6" s="1"/>
  <c r="D31" i="6"/>
  <c r="C31" i="6"/>
  <c r="E31" i="6" s="1"/>
  <c r="B31" i="6"/>
  <c r="E30" i="6"/>
  <c r="D30" i="6"/>
  <c r="C30" i="6"/>
  <c r="B30" i="6"/>
  <c r="D52" i="4"/>
  <c r="C52" i="4"/>
  <c r="B52" i="4"/>
  <c r="A52" i="4"/>
  <c r="D51" i="4"/>
  <c r="C51" i="4"/>
  <c r="B51" i="4"/>
  <c r="A51" i="4"/>
  <c r="D50" i="4"/>
  <c r="C50" i="4"/>
  <c r="B50" i="4"/>
  <c r="A50" i="4"/>
  <c r="D49" i="4"/>
  <c r="C49" i="4"/>
  <c r="B49" i="4"/>
  <c r="A49" i="4"/>
  <c r="D48" i="4"/>
  <c r="C48" i="4"/>
  <c r="B48" i="4"/>
  <c r="A48" i="4"/>
  <c r="D47" i="4"/>
  <c r="C47" i="4"/>
  <c r="B47" i="4"/>
  <c r="D46" i="4"/>
  <c r="C46" i="4"/>
  <c r="B46" i="4"/>
  <c r="D45" i="4"/>
  <c r="C45" i="4"/>
  <c r="B45" i="4"/>
</calcChain>
</file>

<file path=xl/sharedStrings.xml><?xml version="1.0" encoding="utf-8"?>
<sst xmlns="http://schemas.openxmlformats.org/spreadsheetml/2006/main" count="129" uniqueCount="111">
  <si>
    <t>business sector</t>
  </si>
  <si>
    <t>banking sector</t>
  </si>
  <si>
    <t>institutional investors</t>
  </si>
  <si>
    <t>households</t>
  </si>
  <si>
    <t>Q1 2020</t>
  </si>
  <si>
    <t>Q2 2020</t>
  </si>
  <si>
    <t>$ billion</t>
  </si>
  <si>
    <t>Equity (direct investment)</t>
  </si>
  <si>
    <t>Equity and mutual funds (portfolio)</t>
  </si>
  <si>
    <t>Bonds</t>
  </si>
  <si>
    <t>total investments in the Tel Aviv Stock Exchange</t>
  </si>
  <si>
    <t>Q1/2020</t>
  </si>
  <si>
    <t xml:space="preserve">External Debt to GDP </t>
  </si>
  <si>
    <t>Net Assets (right axis)</t>
  </si>
  <si>
    <t>Gross Liabilities</t>
  </si>
  <si>
    <t>Gross Assets</t>
  </si>
  <si>
    <t>Gross External Debt</t>
  </si>
  <si>
    <t>Total Debt Assets Abroad</t>
  </si>
  <si>
    <t>Net External Debt</t>
  </si>
  <si>
    <t>Balance ($ billion)</t>
  </si>
  <si>
    <t>Change ($ billion)</t>
  </si>
  <si>
    <t>Change (%)</t>
  </si>
  <si>
    <t>Transactions</t>
  </si>
  <si>
    <t>Price differences</t>
  </si>
  <si>
    <t>Exchg. rate chgs. and other adj.</t>
  </si>
  <si>
    <t>Balances</t>
  </si>
  <si>
    <t>Prices</t>
  </si>
  <si>
    <t xml:space="preserve">        Direct investment</t>
  </si>
  <si>
    <t xml:space="preserve">        Portfolio investment </t>
  </si>
  <si>
    <t xml:space="preserve">                          Bonds</t>
  </si>
  <si>
    <t xml:space="preserve">Other investment </t>
  </si>
  <si>
    <t>Reserve assets</t>
  </si>
  <si>
    <t>Total assets</t>
  </si>
  <si>
    <t>Total liabilities</t>
  </si>
  <si>
    <t>Total net assets</t>
  </si>
  <si>
    <t>The figures in the report for the current quarter are based partly on estimates; further updates are possible after final figures are received.</t>
  </si>
  <si>
    <t>Debt Instruments: Equity-holders' loans, Debt securities, Trade credit, Deposits and Loans.</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</si>
  <si>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</si>
  <si>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</si>
  <si>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</si>
  <si>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</si>
  <si>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</si>
  <si>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</si>
  <si>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</si>
  <si>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</si>
  <si>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</si>
  <si>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</si>
  <si>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</si>
  <si>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</si>
  <si>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</si>
  <si>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</si>
  <si>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</si>
  <si>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</si>
  <si>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</si>
  <si>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</si>
  <si>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</si>
  <si>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</si>
  <si>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</si>
  <si>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</si>
  <si>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</si>
  <si>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</si>
  <si>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Q1/2013</t>
  </si>
  <si>
    <t>Q2/2013</t>
  </si>
  <si>
    <t>Q3/2013</t>
  </si>
  <si>
    <t>Q4/2013</t>
  </si>
  <si>
    <t>Q1/2014</t>
  </si>
  <si>
    <t>Q2/2014</t>
  </si>
  <si>
    <t>Q3/2014</t>
  </si>
  <si>
    <t>Q4/2014</t>
  </si>
  <si>
    <t>Q1/2015</t>
  </si>
  <si>
    <t>Q2/2015</t>
  </si>
  <si>
    <t>Q3/2015</t>
  </si>
  <si>
    <t>Q4/2015</t>
  </si>
  <si>
    <t>Q1/2016</t>
  </si>
  <si>
    <t>Q2/2016</t>
  </si>
  <si>
    <t>Q3/2016</t>
  </si>
  <si>
    <t>Q4/2016</t>
  </si>
  <si>
    <t>Q1/2017</t>
  </si>
  <si>
    <t>Q2/2017</t>
  </si>
  <si>
    <t>Q3/2017</t>
  </si>
  <si>
    <t>Q4/2017</t>
  </si>
  <si>
    <t>Q1/2018</t>
  </si>
  <si>
    <t>Q2/2018</t>
  </si>
  <si>
    <t>Q3/2018</t>
  </si>
  <si>
    <t>Q4/2018</t>
  </si>
  <si>
    <t>Q1/2019</t>
  </si>
  <si>
    <t>Q2/2019</t>
  </si>
  <si>
    <t>Q3/2019</t>
  </si>
  <si>
    <t>Q4/2019</t>
  </si>
  <si>
    <t>Q2/2020</t>
  </si>
  <si>
    <t>Q3 2020</t>
  </si>
  <si>
    <t>Q3/2020</t>
  </si>
  <si>
    <t xml:space="preserve">          of which: Shares</t>
  </si>
  <si>
    <t xml:space="preserve">    of which: Debt instruments</t>
  </si>
  <si>
    <t>of which Net debt</t>
  </si>
  <si>
    <t>31.12.20</t>
  </si>
  <si>
    <t>Q4 2020</t>
  </si>
  <si>
    <t>Q4/2020</t>
  </si>
  <si>
    <t>Q1 2021</t>
  </si>
  <si>
    <t>Q1/2021</t>
  </si>
  <si>
    <t>In 2021</t>
  </si>
  <si>
    <t>Q2 2021</t>
  </si>
  <si>
    <t>Q2/2021</t>
  </si>
  <si>
    <t>30.09.21</t>
  </si>
  <si>
    <r>
      <t>Source: Bank of Israel</t>
    </r>
    <r>
      <rPr>
        <sz val="9"/>
        <rFont val="Calibri"/>
        <family val="2"/>
      </rPr>
      <t>¹</t>
    </r>
  </si>
  <si>
    <t>Q3 2021</t>
  </si>
  <si>
    <t>Q3/2021</t>
  </si>
  <si>
    <t>Fourth quarter of 2021</t>
  </si>
  <si>
    <t>31.12.21</t>
  </si>
  <si>
    <t>Q4 2021</t>
  </si>
  <si>
    <t>Q4/2021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</si>
</sst>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mm/yyyy"/>
    <numFmt numFmtId="165" formatCode="0.0"/>
    <numFmt numFmtId="166" formatCode="#,##0.0"/>
    <numFmt numFmtId="167" formatCode="0.0%"/>
    <numFmt numFmtId="168" formatCode="_ * #,##0_ ;_ * \-#,##0_ ;_ * &quot;-&quot;??_ ;_ @_ "/>
  </numFmts>
  <fonts count="7" x14ac:knownFonts="1">
    <font>
      <sz val="10"/>
      <name val="Arial"/>
      <charset val="177"/>
    </font>
    <font>
      <sz val="10"/>
      <name val="Arial"/>
      <family val="2"/>
    </font>
    <font>
      <b/>
      <sz val="10"/>
      <name val="Arial"/>
      <family val="2"/>
    </font>
    <font>
      <b/>
      <sz val="10"/>
      <color indexed="10"/>
      <name val="Arial"/>
      <family val="2"/>
    </font>
    <font>
      <b/>
      <sz val="12"/>
      <color indexed="10"/>
      <name val="Arial"/>
      <family val="2"/>
    </font>
    <font>
      <sz val="9"/>
      <name val="Arial"/>
      <family val="2"/>
    </font>
    <font>
      <sz val="9"/>
      <name val="Calibri"/>
      <family val="2"/>
    </font>
  </fonts>
  <fills count="4">
    <fill>
      <patternFill patternType="none"/>
    </fill>
    <fill>
      <patternFill patternType="gray125"/>
    </fill>
    <fill>
      <patternFill patternType="solid">
        <fgColor indexed="44"/>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78">
    <xf numFmtId="0" fontId="0" fillId="0" borderId="0" xfId="0"/>
    <xf numFmtId="0" fontId="2" fillId="2" borderId="1" xfId="1" applyFont="1" applyFill="1" applyBorder="1"/>
    <xf numFmtId="0" fontId="2" fillId="2" borderId="1" xfId="1" applyFont="1" applyFill="1" applyBorder="1" applyAlignment="1">
      <alignment wrapText="1"/>
    </xf>
    <xf numFmtId="0" fontId="1" fillId="0" borderId="0" xfId="1"/>
    <xf numFmtId="3" fontId="0" fillId="0" borderId="1" xfId="0" applyNumberFormat="1" applyBorder="1"/>
    <xf numFmtId="0" fontId="2" fillId="0" borderId="0" xfId="1" applyFont="1"/>
    <xf numFmtId="164" fontId="1" fillId="0" borderId="1" xfId="1" applyNumberFormat="1" applyFont="1" applyBorder="1" applyAlignment="1">
      <alignment horizontal="center"/>
    </xf>
    <xf numFmtId="0" fontId="1" fillId="0" borderId="1" xfId="1" applyBorder="1"/>
    <xf numFmtId="164" fontId="2" fillId="2" borderId="1" xfId="1" applyNumberFormat="1" applyFont="1" applyFill="1" applyBorder="1" applyAlignment="1">
      <alignment wrapText="1"/>
    </xf>
    <xf numFmtId="0" fontId="2" fillId="0" borderId="1" xfId="1" applyFont="1" applyBorder="1"/>
    <xf numFmtId="164" fontId="2" fillId="0" borderId="1" xfId="1" applyNumberFormat="1" applyFont="1" applyBorder="1"/>
    <xf numFmtId="14" fontId="1" fillId="0" borderId="1" xfId="1" applyNumberFormat="1" applyFont="1" applyBorder="1" applyAlignment="1">
      <alignment horizontal="center"/>
    </xf>
    <xf numFmtId="0" fontId="3" fillId="0" borderId="0" xfId="0" applyFont="1"/>
    <xf numFmtId="0" fontId="0" fillId="0" borderId="0" xfId="0" applyBorder="1"/>
    <xf numFmtId="0" fontId="1" fillId="0" borderId="2" xfId="0" applyFont="1" applyBorder="1"/>
    <xf numFmtId="0" fontId="1" fillId="0" borderId="0" xfId="1" applyFont="1"/>
    <xf numFmtId="0" fontId="0" fillId="0" borderId="6" xfId="0" applyBorder="1"/>
    <xf numFmtId="0" fontId="2" fillId="0" borderId="7" xfId="0" applyFont="1" applyBorder="1" applyAlignment="1">
      <alignment horizontal="right"/>
    </xf>
    <xf numFmtId="0" fontId="0" fillId="0" borderId="8" xfId="0" applyBorder="1"/>
    <xf numFmtId="0" fontId="0" fillId="0" borderId="1" xfId="0" applyBorder="1"/>
    <xf numFmtId="0" fontId="0" fillId="0" borderId="5" xfId="0" applyBorder="1" applyAlignment="1">
      <alignment horizontal="right"/>
    </xf>
    <xf numFmtId="0" fontId="0" fillId="0" borderId="9"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10" xfId="0" applyBorder="1" applyAlignment="1">
      <alignment wrapText="1"/>
    </xf>
    <xf numFmtId="0" fontId="1" fillId="0" borderId="3" xfId="0" applyFont="1" applyBorder="1" applyAlignment="1">
      <alignment wrapText="1"/>
    </xf>
    <xf numFmtId="0" fontId="1" fillId="0" borderId="5" xfId="0" applyFont="1" applyBorder="1" applyAlignment="1">
      <alignment wrapText="1"/>
    </xf>
    <xf numFmtId="0" fontId="2" fillId="0" borderId="11" xfId="0" applyFont="1" applyBorder="1"/>
    <xf numFmtId="166" fontId="2" fillId="0" borderId="6" xfId="0" applyNumberFormat="1" applyFont="1" applyBorder="1"/>
    <xf numFmtId="166" fontId="2" fillId="0" borderId="6" xfId="0" applyNumberFormat="1" applyFont="1" applyBorder="1" applyAlignment="1">
      <alignment horizontal="center" vertical="center"/>
    </xf>
    <xf numFmtId="0" fontId="1" fillId="0" borderId="0" xfId="1" applyBorder="1"/>
    <xf numFmtId="166" fontId="2" fillId="0" borderId="6" xfId="0" applyNumberFormat="1" applyFont="1" applyBorder="1" applyAlignment="1">
      <alignment horizontal="center"/>
    </xf>
    <xf numFmtId="0" fontId="0" fillId="0" borderId="11" xfId="0" applyBorder="1"/>
    <xf numFmtId="166" fontId="1" fillId="0" borderId="6" xfId="0" applyNumberFormat="1" applyFont="1" applyBorder="1"/>
    <xf numFmtId="166" fontId="1" fillId="0" borderId="6" xfId="0" applyNumberFormat="1" applyFont="1" applyBorder="1" applyAlignment="1">
      <alignment horizontal="center" vertical="center"/>
    </xf>
    <xf numFmtId="0" fontId="2" fillId="3" borderId="11" xfId="0" applyFont="1" applyFill="1" applyBorder="1"/>
    <xf numFmtId="166" fontId="2" fillId="3" borderId="6" xfId="0" applyNumberFormat="1" applyFont="1" applyFill="1" applyBorder="1"/>
    <xf numFmtId="166" fontId="2" fillId="3" borderId="12" xfId="0" applyNumberFormat="1" applyFont="1" applyFill="1" applyBorder="1" applyAlignment="1">
      <alignment horizontal="center" vertical="center"/>
    </xf>
    <xf numFmtId="0" fontId="1" fillId="0" borderId="9" xfId="0" applyFont="1" applyBorder="1"/>
    <xf numFmtId="166" fontId="1" fillId="0" borderId="8" xfId="0" applyNumberFormat="1" applyFont="1" applyBorder="1"/>
    <xf numFmtId="166" fontId="1" fillId="0" borderId="8" xfId="0" applyNumberFormat="1" applyFont="1" applyBorder="1" applyAlignment="1">
      <alignment horizontal="center" vertical="center"/>
    </xf>
    <xf numFmtId="166" fontId="2" fillId="3" borderId="6" xfId="0" applyNumberFormat="1" applyFont="1" applyFill="1" applyBorder="1" applyAlignment="1">
      <alignment horizontal="center" vertical="center"/>
    </xf>
    <xf numFmtId="0" fontId="1" fillId="0" borderId="11" xfId="0" applyFont="1" applyBorder="1"/>
    <xf numFmtId="0" fontId="2" fillId="3" borderId="14" xfId="0" applyFont="1" applyFill="1" applyBorder="1"/>
    <xf numFmtId="166" fontId="2" fillId="3" borderId="2" xfId="0" applyNumberFormat="1" applyFont="1" applyFill="1" applyBorder="1"/>
    <xf numFmtId="166" fontId="2" fillId="3" borderId="2" xfId="0" applyNumberFormat="1" applyFont="1" applyFill="1" applyBorder="1" applyAlignment="1">
      <alignment horizontal="center" vertical="center"/>
    </xf>
    <xf numFmtId="0" fontId="0" fillId="0" borderId="9" xfId="0" applyBorder="1"/>
    <xf numFmtId="0" fontId="5" fillId="0" borderId="9" xfId="0" applyFont="1" applyBorder="1" applyAlignment="1">
      <alignment horizontal="left"/>
    </xf>
    <xf numFmtId="0" fontId="5" fillId="0" borderId="10" xfId="0" applyFont="1" applyBorder="1" applyAlignment="1">
      <alignment horizontal="left"/>
    </xf>
    <xf numFmtId="0" fontId="5" fillId="0" borderId="13" xfId="0" applyFont="1" applyBorder="1" applyAlignment="1">
      <alignment horizontal="left"/>
    </xf>
    <xf numFmtId="166" fontId="2" fillId="0" borderId="2" xfId="0" applyNumberFormat="1" applyFont="1" applyBorder="1" applyAlignment="1">
      <alignment horizontal="center" vertical="center"/>
    </xf>
    <xf numFmtId="166" fontId="2" fillId="0" borderId="8" xfId="0" applyNumberFormat="1" applyFont="1" applyBorder="1" applyAlignment="1">
      <alignment horizontal="center" vertical="center"/>
    </xf>
    <xf numFmtId="166" fontId="2" fillId="0" borderId="12" xfId="0" applyNumberFormat="1" applyFont="1" applyBorder="1" applyAlignment="1">
      <alignment horizontal="center" vertical="center"/>
    </xf>
    <xf numFmtId="166" fontId="2" fillId="0" borderId="13" xfId="0" applyNumberFormat="1" applyFont="1" applyBorder="1" applyAlignment="1">
      <alignment horizontal="center" vertical="center"/>
    </xf>
    <xf numFmtId="166" fontId="1" fillId="0" borderId="12" xfId="0" applyNumberFormat="1" applyFont="1" applyBorder="1" applyAlignment="1">
      <alignment horizontal="center" vertical="center"/>
    </xf>
    <xf numFmtId="166" fontId="2" fillId="3" borderId="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1" fillId="0" borderId="13" xfId="0" applyNumberFormat="1" applyFont="1" applyBorder="1" applyAlignment="1">
      <alignment horizontal="center" vertical="center"/>
    </xf>
    <xf numFmtId="0" fontId="5" fillId="0" borderId="14" xfId="0" applyFont="1" applyBorder="1"/>
    <xf numFmtId="166" fontId="1" fillId="0" borderId="15" xfId="0" applyNumberFormat="1" applyFont="1" applyBorder="1"/>
    <xf numFmtId="166" fontId="1" fillId="0" borderId="15" xfId="0" applyNumberFormat="1" applyFont="1" applyBorder="1" applyAlignment="1">
      <alignment horizontal="center" vertical="center"/>
    </xf>
    <xf numFmtId="166" fontId="1" fillId="0" borderId="7" xfId="0" applyNumberFormat="1" applyFont="1" applyBorder="1" applyAlignment="1">
      <alignment horizontal="center" vertical="center"/>
    </xf>
    <xf numFmtId="0" fontId="5" fillId="0" borderId="11" xfId="0" applyFont="1" applyBorder="1" applyAlignment="1">
      <alignment horizontal="left"/>
    </xf>
    <xf numFmtId="0" fontId="5" fillId="0" borderId="0" xfId="0" applyFont="1" applyBorder="1" applyAlignment="1">
      <alignment horizontal="left"/>
    </xf>
    <xf numFmtId="0" fontId="5" fillId="0" borderId="12" xfId="0" applyFont="1" applyBorder="1" applyAlignment="1">
      <alignment horizontal="left"/>
    </xf>
    <xf numFmtId="3" fontId="1" fillId="0" borderId="1" xfId="0" applyNumberFormat="1" applyFont="1" applyBorder="1"/>
    <xf numFmtId="165" fontId="1" fillId="0" borderId="1" xfId="1" applyNumberFormat="1" applyBorder="1"/>
    <xf numFmtId="0" fontId="2" fillId="0" borderId="1" xfId="0" applyFont="1" applyBorder="1"/>
    <xf numFmtId="1" fontId="0" fillId="0" borderId="1" xfId="0" applyNumberFormat="1" applyBorder="1"/>
    <xf numFmtId="167" fontId="0" fillId="0" borderId="1" xfId="2" applyNumberFormat="1" applyFont="1" applyBorder="1"/>
    <xf numFmtId="168" fontId="0" fillId="0" borderId="1" xfId="3" applyNumberFormat="1" applyFont="1" applyBorder="1"/>
    <xf numFmtId="3" fontId="1" fillId="0" borderId="1" xfId="1" applyNumberFormat="1" applyBorder="1"/>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cellXfs>
  <cellStyles count="4">
    <cellStyle name="Comma 2" xfId="3"/>
    <cellStyle name="Normal" xfId="0" builtinId="0"/>
    <cellStyle name="Normal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worksheet" Target="worksheets/sheet7.xml"/><Relationship Id="rId18" Type="http://schemas.openxmlformats.org/officeDocument/2006/relationships/sharedStrings" Target="sharedStrings.xml"/><Relationship Id="rId3" Type="http://schemas.openxmlformats.org/officeDocument/2006/relationships/worksheet" Target="worksheets/sheet2.xml"/><Relationship Id="rId21" Type="http://schemas.openxmlformats.org/officeDocument/2006/relationships/customXml" Target="../customXml/item2.xml"/><Relationship Id="rId7" Type="http://schemas.openxmlformats.org/officeDocument/2006/relationships/worksheet" Target="worksheets/sheet4.xml"/><Relationship Id="rId12" Type="http://schemas.openxmlformats.org/officeDocument/2006/relationships/chartsheet" Target="chartsheets/sheet6.xml"/><Relationship Id="rId17" Type="http://schemas.openxmlformats.org/officeDocument/2006/relationships/styles" Target="styles.xml"/><Relationship Id="rId2" Type="http://schemas.openxmlformats.org/officeDocument/2006/relationships/chartsheet" Target="chartsheets/sheet1.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6.xml"/><Relationship Id="rId5" Type="http://schemas.openxmlformats.org/officeDocument/2006/relationships/worksheet" Target="worksheets/sheet3.xml"/><Relationship Id="rId15" Type="http://schemas.openxmlformats.org/officeDocument/2006/relationships/externalLink" Target="externalLinks/externalLink2.xml"/><Relationship Id="rId10" Type="http://schemas.openxmlformats.org/officeDocument/2006/relationships/chartsheet" Target="chartsheets/sheet5.xml"/><Relationship Id="rId19" Type="http://schemas.openxmlformats.org/officeDocument/2006/relationships/calcChain" Target="calcChain.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1800" b="1" i="0" u="sng" strike="noStrike" baseline="0">
                <a:solidFill>
                  <a:srgbClr val="000000"/>
                </a:solidFill>
                <a:latin typeface="Arial"/>
                <a:cs typeface="Arial"/>
              </a:rPr>
              <a:t>Figure 1</a:t>
            </a:r>
            <a:r>
              <a:rPr lang="en-US" sz="1800" b="1" i="0" u="none" strike="noStrike" baseline="0">
                <a:solidFill>
                  <a:srgbClr val="000000"/>
                </a:solidFill>
                <a:latin typeface="Arial"/>
                <a:cs typeface="Arial"/>
              </a:rPr>
              <a:t>: Israeli residents’ financial investments abroad, by sector</a:t>
            </a:r>
          </a:p>
          <a:p>
            <a:pPr>
              <a:defRPr sz="1000" b="0" i="0" u="none" strike="noStrike" baseline="0">
                <a:solidFill>
                  <a:srgbClr val="000000"/>
                </a:solidFill>
                <a:latin typeface="Arial"/>
                <a:ea typeface="Arial"/>
                <a:cs typeface="Arial"/>
              </a:defRPr>
            </a:pPr>
            <a:r>
              <a:rPr lang="en-US" sz="1800" b="1" i="0" u="none" strike="noStrike" baseline="0">
                <a:solidFill>
                  <a:srgbClr val="000000"/>
                </a:solidFill>
                <a:latin typeface="Arial"/>
                <a:cs typeface="Arial"/>
              </a:rPr>
              <a:t>$ billion, investments (+)</a:t>
            </a:r>
          </a:p>
        </c:rich>
      </c:tx>
      <c:layout>
        <c:manualLayout>
          <c:xMode val="edge"/>
          <c:yMode val="edge"/>
          <c:x val="0.11459994665826495"/>
          <c:y val="2.8230359205426561E-2"/>
        </c:manualLayout>
      </c:layout>
      <c:overlay val="1"/>
    </c:title>
    <c:autoTitleDeleted val="0"/>
    <c:plotArea>
      <c:layout>
        <c:manualLayout>
          <c:layoutTarget val="inner"/>
          <c:xMode val="edge"/>
          <c:yMode val="edge"/>
          <c:x val="6.2153163152053277E-2"/>
          <c:y val="0.1729200652528548"/>
          <c:w val="0.92008879023307433"/>
          <c:h val="0.48951787089506577"/>
        </c:manualLayout>
      </c:layout>
      <c:barChart>
        <c:barDir val="col"/>
        <c:grouping val="clustered"/>
        <c:varyColors val="0"/>
        <c:ser>
          <c:idx val="1"/>
          <c:order val="0"/>
          <c:tx>
            <c:strRef>
              <c:f>data1!$B$1</c:f>
              <c:strCache>
                <c:ptCount val="1"/>
                <c:pt idx="0">
                  <c:v>business sector</c:v>
                </c:pt>
              </c:strCache>
            </c:strRef>
          </c:tx>
          <c:invertIfNegative val="0"/>
          <c:cat>
            <c:strRef>
              <c:f>data1!$A$13:$A$33</c:f>
              <c:strCache>
                <c:ptCount val="21"/>
                <c:pt idx="0">
                  <c:v>Q4 2016</c:v>
                </c:pt>
                <c:pt idx="1">
                  <c:v>Q1 2017</c:v>
                </c:pt>
                <c:pt idx="2">
                  <c:v>Q2 2017</c:v>
                </c:pt>
                <c:pt idx="3">
                  <c:v>Q3 2017</c:v>
                </c:pt>
                <c:pt idx="4">
                  <c:v>Q4 2017</c:v>
                </c:pt>
                <c:pt idx="5">
                  <c:v>Q1 2018</c:v>
                </c:pt>
                <c:pt idx="6">
                  <c:v>Q2 2018</c:v>
                </c:pt>
                <c:pt idx="7">
                  <c:v>Q3 2018</c:v>
                </c:pt>
                <c:pt idx="8">
                  <c:v>Q4 2018</c:v>
                </c:pt>
                <c:pt idx="9">
                  <c:v>Q1 2019</c:v>
                </c:pt>
                <c:pt idx="10">
                  <c:v>Q2 2019</c:v>
                </c:pt>
                <c:pt idx="11">
                  <c:v>Q3 2019</c:v>
                </c:pt>
                <c:pt idx="12">
                  <c:v>Q4 2019</c:v>
                </c:pt>
                <c:pt idx="13">
                  <c:v>Q1 2020</c:v>
                </c:pt>
                <c:pt idx="14">
                  <c:v>Q2 2020</c:v>
                </c:pt>
                <c:pt idx="15">
                  <c:v>Q3 2020</c:v>
                </c:pt>
                <c:pt idx="16">
                  <c:v>Q4 2020</c:v>
                </c:pt>
                <c:pt idx="17">
                  <c:v>Q1 2021</c:v>
                </c:pt>
                <c:pt idx="18">
                  <c:v>Q2 2021</c:v>
                </c:pt>
                <c:pt idx="19">
                  <c:v>Q3 2021</c:v>
                </c:pt>
                <c:pt idx="20">
                  <c:v>Q4 2021</c:v>
                </c:pt>
              </c:strCache>
            </c:strRef>
          </c:cat>
          <c:val>
            <c:numRef>
              <c:f>data1!$B$13:$B$33</c:f>
              <c:numCache>
                <c:formatCode>#,##0</c:formatCode>
                <c:ptCount val="21"/>
                <c:pt idx="0">
                  <c:v>94</c:v>
                </c:pt>
                <c:pt idx="1">
                  <c:v>829</c:v>
                </c:pt>
                <c:pt idx="2">
                  <c:v>-93</c:v>
                </c:pt>
                <c:pt idx="3">
                  <c:v>-39</c:v>
                </c:pt>
                <c:pt idx="4">
                  <c:v>-454</c:v>
                </c:pt>
                <c:pt idx="5">
                  <c:v>-35</c:v>
                </c:pt>
                <c:pt idx="6">
                  <c:v>-1320</c:v>
                </c:pt>
                <c:pt idx="7">
                  <c:v>-110</c:v>
                </c:pt>
                <c:pt idx="8">
                  <c:v>-631</c:v>
                </c:pt>
                <c:pt idx="9">
                  <c:v>-610</c:v>
                </c:pt>
                <c:pt idx="10">
                  <c:v>102</c:v>
                </c:pt>
                <c:pt idx="11">
                  <c:v>-120</c:v>
                </c:pt>
                <c:pt idx="12">
                  <c:v>-536</c:v>
                </c:pt>
                <c:pt idx="13">
                  <c:v>74</c:v>
                </c:pt>
                <c:pt idx="14">
                  <c:v>2027</c:v>
                </c:pt>
                <c:pt idx="15">
                  <c:v>475</c:v>
                </c:pt>
                <c:pt idx="16">
                  <c:v>1014</c:v>
                </c:pt>
                <c:pt idx="17">
                  <c:v>1000</c:v>
                </c:pt>
                <c:pt idx="18">
                  <c:v>-9</c:v>
                </c:pt>
                <c:pt idx="19">
                  <c:v>251</c:v>
                </c:pt>
                <c:pt idx="20">
                  <c:v>2016</c:v>
                </c:pt>
              </c:numCache>
            </c:numRef>
          </c:val>
          <c:extLst>
            <c:ext xmlns:c16="http://schemas.microsoft.com/office/drawing/2014/chart" uri="{C3380CC4-5D6E-409C-BE32-E72D297353CC}">
              <c16:uniqueId val="{00000000-22FB-40AC-82FB-77AC979D574B}"/>
            </c:ext>
          </c:extLst>
        </c:ser>
        <c:ser>
          <c:idx val="2"/>
          <c:order val="1"/>
          <c:tx>
            <c:strRef>
              <c:f>data1!$D$1</c:f>
              <c:strCache>
                <c:ptCount val="1"/>
                <c:pt idx="0">
                  <c:v>institutional investors</c:v>
                </c:pt>
              </c:strCache>
            </c:strRef>
          </c:tx>
          <c:invertIfNegative val="0"/>
          <c:cat>
            <c:strRef>
              <c:f>data1!$A$13:$A$33</c:f>
              <c:strCache>
                <c:ptCount val="21"/>
                <c:pt idx="0">
                  <c:v>Q4 2016</c:v>
                </c:pt>
                <c:pt idx="1">
                  <c:v>Q1 2017</c:v>
                </c:pt>
                <c:pt idx="2">
                  <c:v>Q2 2017</c:v>
                </c:pt>
                <c:pt idx="3">
                  <c:v>Q3 2017</c:v>
                </c:pt>
                <c:pt idx="4">
                  <c:v>Q4 2017</c:v>
                </c:pt>
                <c:pt idx="5">
                  <c:v>Q1 2018</c:v>
                </c:pt>
                <c:pt idx="6">
                  <c:v>Q2 2018</c:v>
                </c:pt>
                <c:pt idx="7">
                  <c:v>Q3 2018</c:v>
                </c:pt>
                <c:pt idx="8">
                  <c:v>Q4 2018</c:v>
                </c:pt>
                <c:pt idx="9">
                  <c:v>Q1 2019</c:v>
                </c:pt>
                <c:pt idx="10">
                  <c:v>Q2 2019</c:v>
                </c:pt>
                <c:pt idx="11">
                  <c:v>Q3 2019</c:v>
                </c:pt>
                <c:pt idx="12">
                  <c:v>Q4 2019</c:v>
                </c:pt>
                <c:pt idx="13">
                  <c:v>Q1 2020</c:v>
                </c:pt>
                <c:pt idx="14">
                  <c:v>Q2 2020</c:v>
                </c:pt>
                <c:pt idx="15">
                  <c:v>Q3 2020</c:v>
                </c:pt>
                <c:pt idx="16">
                  <c:v>Q4 2020</c:v>
                </c:pt>
                <c:pt idx="17">
                  <c:v>Q1 2021</c:v>
                </c:pt>
                <c:pt idx="18">
                  <c:v>Q2 2021</c:v>
                </c:pt>
                <c:pt idx="19">
                  <c:v>Q3 2021</c:v>
                </c:pt>
                <c:pt idx="20">
                  <c:v>Q4 2021</c:v>
                </c:pt>
              </c:strCache>
            </c:strRef>
          </c:cat>
          <c:val>
            <c:numRef>
              <c:f>data1!$D$13:$D$33</c:f>
              <c:numCache>
                <c:formatCode>General</c:formatCode>
                <c:ptCount val="21"/>
                <c:pt idx="0">
                  <c:v>-220</c:v>
                </c:pt>
                <c:pt idx="1">
                  <c:v>530</c:v>
                </c:pt>
                <c:pt idx="2">
                  <c:v>-441</c:v>
                </c:pt>
                <c:pt idx="3">
                  <c:v>-85</c:v>
                </c:pt>
                <c:pt idx="4">
                  <c:v>-84</c:v>
                </c:pt>
                <c:pt idx="5">
                  <c:v>2972</c:v>
                </c:pt>
                <c:pt idx="6">
                  <c:v>794</c:v>
                </c:pt>
                <c:pt idx="7">
                  <c:v>1172</c:v>
                </c:pt>
                <c:pt idx="8">
                  <c:v>2743</c:v>
                </c:pt>
                <c:pt idx="9">
                  <c:v>-267</c:v>
                </c:pt>
                <c:pt idx="10">
                  <c:v>-573</c:v>
                </c:pt>
                <c:pt idx="11">
                  <c:v>2793</c:v>
                </c:pt>
                <c:pt idx="12">
                  <c:v>490</c:v>
                </c:pt>
                <c:pt idx="13">
                  <c:v>5332</c:v>
                </c:pt>
                <c:pt idx="14">
                  <c:v>4185</c:v>
                </c:pt>
                <c:pt idx="15">
                  <c:v>-163</c:v>
                </c:pt>
                <c:pt idx="16">
                  <c:v>1389</c:v>
                </c:pt>
                <c:pt idx="17">
                  <c:v>6353</c:v>
                </c:pt>
                <c:pt idx="18">
                  <c:v>-658</c:v>
                </c:pt>
                <c:pt idx="19">
                  <c:v>-188</c:v>
                </c:pt>
                <c:pt idx="20">
                  <c:v>-1327</c:v>
                </c:pt>
              </c:numCache>
            </c:numRef>
          </c:val>
          <c:extLst>
            <c:ext xmlns:c16="http://schemas.microsoft.com/office/drawing/2014/chart" uri="{C3380CC4-5D6E-409C-BE32-E72D297353CC}">
              <c16:uniqueId val="{00000001-22FB-40AC-82FB-77AC979D574B}"/>
            </c:ext>
          </c:extLst>
        </c:ser>
        <c:ser>
          <c:idx val="3"/>
          <c:order val="2"/>
          <c:tx>
            <c:strRef>
              <c:f>data1!$E$1</c:f>
              <c:strCache>
                <c:ptCount val="1"/>
                <c:pt idx="0">
                  <c:v>households</c:v>
                </c:pt>
              </c:strCache>
            </c:strRef>
          </c:tx>
          <c:invertIfNegative val="0"/>
          <c:cat>
            <c:strRef>
              <c:f>data1!$A$13:$A$33</c:f>
              <c:strCache>
                <c:ptCount val="21"/>
                <c:pt idx="0">
                  <c:v>Q4 2016</c:v>
                </c:pt>
                <c:pt idx="1">
                  <c:v>Q1 2017</c:v>
                </c:pt>
                <c:pt idx="2">
                  <c:v>Q2 2017</c:v>
                </c:pt>
                <c:pt idx="3">
                  <c:v>Q3 2017</c:v>
                </c:pt>
                <c:pt idx="4">
                  <c:v>Q4 2017</c:v>
                </c:pt>
                <c:pt idx="5">
                  <c:v>Q1 2018</c:v>
                </c:pt>
                <c:pt idx="6">
                  <c:v>Q2 2018</c:v>
                </c:pt>
                <c:pt idx="7">
                  <c:v>Q3 2018</c:v>
                </c:pt>
                <c:pt idx="8">
                  <c:v>Q4 2018</c:v>
                </c:pt>
                <c:pt idx="9">
                  <c:v>Q1 2019</c:v>
                </c:pt>
                <c:pt idx="10">
                  <c:v>Q2 2019</c:v>
                </c:pt>
                <c:pt idx="11">
                  <c:v>Q3 2019</c:v>
                </c:pt>
                <c:pt idx="12">
                  <c:v>Q4 2019</c:v>
                </c:pt>
                <c:pt idx="13">
                  <c:v>Q1 2020</c:v>
                </c:pt>
                <c:pt idx="14">
                  <c:v>Q2 2020</c:v>
                </c:pt>
                <c:pt idx="15">
                  <c:v>Q3 2020</c:v>
                </c:pt>
                <c:pt idx="16">
                  <c:v>Q4 2020</c:v>
                </c:pt>
                <c:pt idx="17">
                  <c:v>Q1 2021</c:v>
                </c:pt>
                <c:pt idx="18">
                  <c:v>Q2 2021</c:v>
                </c:pt>
                <c:pt idx="19">
                  <c:v>Q3 2021</c:v>
                </c:pt>
                <c:pt idx="20">
                  <c:v>Q4 2021</c:v>
                </c:pt>
              </c:strCache>
            </c:strRef>
          </c:cat>
          <c:val>
            <c:numRef>
              <c:f>data1!$E$13:$E$33</c:f>
              <c:numCache>
                <c:formatCode>General</c:formatCode>
                <c:ptCount val="21"/>
                <c:pt idx="0">
                  <c:v>244</c:v>
                </c:pt>
                <c:pt idx="1">
                  <c:v>1201</c:v>
                </c:pt>
                <c:pt idx="2">
                  <c:v>683</c:v>
                </c:pt>
                <c:pt idx="3">
                  <c:v>-1849</c:v>
                </c:pt>
                <c:pt idx="4">
                  <c:v>1790</c:v>
                </c:pt>
                <c:pt idx="5">
                  <c:v>1650</c:v>
                </c:pt>
                <c:pt idx="6">
                  <c:v>1169</c:v>
                </c:pt>
                <c:pt idx="7">
                  <c:v>1449</c:v>
                </c:pt>
                <c:pt idx="8">
                  <c:v>-1093</c:v>
                </c:pt>
                <c:pt idx="9">
                  <c:v>872</c:v>
                </c:pt>
                <c:pt idx="10">
                  <c:v>413</c:v>
                </c:pt>
                <c:pt idx="11">
                  <c:v>205</c:v>
                </c:pt>
                <c:pt idx="12">
                  <c:v>703</c:v>
                </c:pt>
                <c:pt idx="13">
                  <c:v>-3645</c:v>
                </c:pt>
                <c:pt idx="14">
                  <c:v>1972</c:v>
                </c:pt>
                <c:pt idx="15">
                  <c:v>1912</c:v>
                </c:pt>
                <c:pt idx="16">
                  <c:v>1182</c:v>
                </c:pt>
                <c:pt idx="17">
                  <c:v>699</c:v>
                </c:pt>
                <c:pt idx="18">
                  <c:v>1420</c:v>
                </c:pt>
                <c:pt idx="19">
                  <c:v>929</c:v>
                </c:pt>
                <c:pt idx="20">
                  <c:v>1602</c:v>
                </c:pt>
              </c:numCache>
            </c:numRef>
          </c:val>
          <c:extLst>
            <c:ext xmlns:c16="http://schemas.microsoft.com/office/drawing/2014/chart" uri="{C3380CC4-5D6E-409C-BE32-E72D297353CC}">
              <c16:uniqueId val="{00000002-22FB-40AC-82FB-77AC979D574B}"/>
            </c:ext>
          </c:extLst>
        </c:ser>
        <c:ser>
          <c:idx val="0"/>
          <c:order val="3"/>
          <c:tx>
            <c:strRef>
              <c:f>data1!$C$1</c:f>
              <c:strCache>
                <c:ptCount val="1"/>
                <c:pt idx="0">
                  <c:v>banking sector</c:v>
                </c:pt>
              </c:strCache>
            </c:strRef>
          </c:tx>
          <c:invertIfNegative val="0"/>
          <c:cat>
            <c:strRef>
              <c:f>data1!$A$13:$A$33</c:f>
              <c:strCache>
                <c:ptCount val="21"/>
                <c:pt idx="0">
                  <c:v>Q4 2016</c:v>
                </c:pt>
                <c:pt idx="1">
                  <c:v>Q1 2017</c:v>
                </c:pt>
                <c:pt idx="2">
                  <c:v>Q2 2017</c:v>
                </c:pt>
                <c:pt idx="3">
                  <c:v>Q3 2017</c:v>
                </c:pt>
                <c:pt idx="4">
                  <c:v>Q4 2017</c:v>
                </c:pt>
                <c:pt idx="5">
                  <c:v>Q1 2018</c:v>
                </c:pt>
                <c:pt idx="6">
                  <c:v>Q2 2018</c:v>
                </c:pt>
                <c:pt idx="7">
                  <c:v>Q3 2018</c:v>
                </c:pt>
                <c:pt idx="8">
                  <c:v>Q4 2018</c:v>
                </c:pt>
                <c:pt idx="9">
                  <c:v>Q1 2019</c:v>
                </c:pt>
                <c:pt idx="10">
                  <c:v>Q2 2019</c:v>
                </c:pt>
                <c:pt idx="11">
                  <c:v>Q3 2019</c:v>
                </c:pt>
                <c:pt idx="12">
                  <c:v>Q4 2019</c:v>
                </c:pt>
                <c:pt idx="13">
                  <c:v>Q1 2020</c:v>
                </c:pt>
                <c:pt idx="14">
                  <c:v>Q2 2020</c:v>
                </c:pt>
                <c:pt idx="15">
                  <c:v>Q3 2020</c:v>
                </c:pt>
                <c:pt idx="16">
                  <c:v>Q4 2020</c:v>
                </c:pt>
                <c:pt idx="17">
                  <c:v>Q1 2021</c:v>
                </c:pt>
                <c:pt idx="18">
                  <c:v>Q2 2021</c:v>
                </c:pt>
                <c:pt idx="19">
                  <c:v>Q3 2021</c:v>
                </c:pt>
                <c:pt idx="20">
                  <c:v>Q4 2021</c:v>
                </c:pt>
              </c:strCache>
            </c:strRef>
          </c:cat>
          <c:val>
            <c:numRef>
              <c:f>data1!$C$13:$C$33</c:f>
              <c:numCache>
                <c:formatCode>#,##0</c:formatCode>
                <c:ptCount val="21"/>
                <c:pt idx="0">
                  <c:v>1325</c:v>
                </c:pt>
                <c:pt idx="1">
                  <c:v>650</c:v>
                </c:pt>
                <c:pt idx="2">
                  <c:v>-468</c:v>
                </c:pt>
                <c:pt idx="3">
                  <c:v>1831</c:v>
                </c:pt>
                <c:pt idx="4">
                  <c:v>330</c:v>
                </c:pt>
                <c:pt idx="5">
                  <c:v>-1637</c:v>
                </c:pt>
                <c:pt idx="6">
                  <c:v>823</c:v>
                </c:pt>
                <c:pt idx="7">
                  <c:v>1017</c:v>
                </c:pt>
                <c:pt idx="8">
                  <c:v>-1783</c:v>
                </c:pt>
                <c:pt idx="9">
                  <c:v>1950</c:v>
                </c:pt>
                <c:pt idx="10">
                  <c:v>899</c:v>
                </c:pt>
                <c:pt idx="11">
                  <c:v>-229</c:v>
                </c:pt>
                <c:pt idx="12">
                  <c:v>350</c:v>
                </c:pt>
                <c:pt idx="13">
                  <c:v>-3445</c:v>
                </c:pt>
                <c:pt idx="14">
                  <c:v>3568</c:v>
                </c:pt>
                <c:pt idx="15">
                  <c:v>308</c:v>
                </c:pt>
                <c:pt idx="16">
                  <c:v>-15</c:v>
                </c:pt>
                <c:pt idx="17">
                  <c:v>-1363</c:v>
                </c:pt>
                <c:pt idx="18">
                  <c:v>1990</c:v>
                </c:pt>
                <c:pt idx="19">
                  <c:v>572</c:v>
                </c:pt>
                <c:pt idx="20">
                  <c:v>5683</c:v>
                </c:pt>
              </c:numCache>
            </c:numRef>
          </c:val>
          <c:extLst>
            <c:ext xmlns:c16="http://schemas.microsoft.com/office/drawing/2014/chart" uri="{C3380CC4-5D6E-409C-BE32-E72D297353CC}">
              <c16:uniqueId val="{00000003-22FB-40AC-82FB-77AC979D574B}"/>
            </c:ext>
          </c:extLst>
        </c:ser>
        <c:dLbls>
          <c:showLegendKey val="0"/>
          <c:showVal val="0"/>
          <c:showCatName val="0"/>
          <c:showSerName val="0"/>
          <c:showPercent val="0"/>
          <c:showBubbleSize val="0"/>
        </c:dLbls>
        <c:gapWidth val="170"/>
        <c:axId val="399778040"/>
        <c:axId val="1"/>
      </c:barChart>
      <c:catAx>
        <c:axId val="399778040"/>
        <c:scaling>
          <c:orientation val="minMax"/>
        </c:scaling>
        <c:delete val="0"/>
        <c:axPos val="b"/>
        <c:numFmt formatCode="mm/yy" sourceLinked="0"/>
        <c:majorTickMark val="out"/>
        <c:minorTickMark val="none"/>
        <c:tickLblPos val="low"/>
        <c:txPr>
          <a:bodyPr rot="-2700000" vert="horz"/>
          <a:lstStyle/>
          <a:p>
            <a:pPr>
              <a:defRPr sz="1200" b="1" i="0" u="none" strike="noStrike" baseline="0">
                <a:solidFill>
                  <a:srgbClr val="000000"/>
                </a:solidFill>
                <a:latin typeface="Arial"/>
                <a:ea typeface="Arial"/>
                <a:cs typeface="Arial"/>
              </a:defRPr>
            </a:pPr>
            <a:endParaRPr lang="he-IL"/>
          </a:p>
        </c:txPr>
        <c:crossAx val="1"/>
        <c:crosses val="autoZero"/>
        <c:auto val="0"/>
        <c:lblAlgn val="ctr"/>
        <c:lblOffset val="600"/>
        <c:tickLblSkip val="1"/>
        <c:tickMarkSkip val="1"/>
        <c:noMultiLvlLbl val="0"/>
      </c:catAx>
      <c:valAx>
        <c:axId val="1"/>
        <c:scaling>
          <c:orientation val="minMax"/>
        </c:scaling>
        <c:delete val="0"/>
        <c:axPos val="l"/>
        <c:majorGridlines/>
        <c:title>
          <c:tx>
            <c:rich>
              <a:bodyPr rot="0" vert="horz"/>
              <a:lstStyle/>
              <a:p>
                <a:pPr algn="ctr">
                  <a:defRPr sz="1200" b="1" i="0" u="none" strike="noStrike" baseline="0">
                    <a:solidFill>
                      <a:srgbClr val="000000"/>
                    </a:solidFill>
                    <a:latin typeface="Calibri"/>
                    <a:ea typeface="Calibri"/>
                    <a:cs typeface="Calibri"/>
                  </a:defRPr>
                </a:pPr>
                <a:r>
                  <a:rPr lang="en-US"/>
                  <a:t>$ billion</a:t>
                </a:r>
              </a:p>
            </c:rich>
          </c:tx>
          <c:layout>
            <c:manualLayout>
              <c:xMode val="edge"/>
              <c:yMode val="edge"/>
              <c:x val="1.6376471437778973E-2"/>
              <c:y val="0.11096587107361118"/>
            </c:manualLayout>
          </c:layout>
          <c:overlay val="0"/>
        </c:title>
        <c:numFmt formatCode="#,##0" sourceLinked="0"/>
        <c:majorTickMark val="out"/>
        <c:minorTickMark val="none"/>
        <c:tickLblPos val="nextTo"/>
        <c:txPr>
          <a:bodyPr rot="0" vert="horz"/>
          <a:lstStyle/>
          <a:p>
            <a:pPr>
              <a:defRPr sz="1600" b="1" i="0" u="none" strike="noStrike" baseline="0">
                <a:solidFill>
                  <a:srgbClr val="000000"/>
                </a:solidFill>
                <a:latin typeface="Arial"/>
                <a:ea typeface="Arial"/>
                <a:cs typeface="Arial"/>
              </a:defRPr>
            </a:pPr>
            <a:endParaRPr lang="he-IL"/>
          </a:p>
        </c:txPr>
        <c:crossAx val="399778040"/>
        <c:crosses val="autoZero"/>
        <c:crossBetween val="between"/>
        <c:dispUnits>
          <c:builtInUnit val="thousands"/>
        </c:dispUnits>
      </c:valAx>
    </c:plotArea>
    <c:legend>
      <c:legendPos val="r"/>
      <c:layout>
        <c:manualLayout>
          <c:xMode val="edge"/>
          <c:yMode val="edge"/>
          <c:x val="3.4877284226952139E-2"/>
          <c:y val="0.80477628467783824"/>
          <c:w val="0.96512271577304787"/>
          <c:h val="0.11616477743293424"/>
        </c:manualLayout>
      </c:layout>
      <c:overlay val="0"/>
      <c:txPr>
        <a:bodyPr/>
        <a:lstStyle/>
        <a:p>
          <a:pPr>
            <a:defRPr sz="1800" b="1" i="0" u="none" strike="noStrike" baseline="0">
              <a:solidFill>
                <a:srgbClr val="000000"/>
              </a:solidFill>
              <a:latin typeface="Arial"/>
              <a:ea typeface="Arial"/>
              <a:cs typeface="Arial"/>
            </a:defRPr>
          </a:pPr>
          <a:endParaRPr lang="he-IL"/>
        </a:p>
      </c:txPr>
    </c:legend>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he-IL"/>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2000" b="1" i="0" u="sng" strike="noStrike" baseline="0">
                <a:solidFill>
                  <a:srgbClr val="000000"/>
                </a:solidFill>
                <a:latin typeface="Arial"/>
                <a:cs typeface="Arial"/>
              </a:rPr>
              <a:t>Figure 2:</a:t>
            </a:r>
            <a:r>
              <a:rPr lang="en-US" sz="2000" b="1" i="0" u="none" strike="noStrike" baseline="0">
                <a:solidFill>
                  <a:srgbClr val="000000"/>
                </a:solidFill>
                <a:latin typeface="Arial"/>
                <a:cs typeface="Arial"/>
              </a:rPr>
              <a:t> Nonresidents' Securities Holdings on the Tel Aviv Stock Exchange</a:t>
            </a:r>
            <a:endParaRPr lang="en-US" sz="1200" b="1"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endParaRPr lang="en-US" sz="1200" b="1" i="0" u="none" strike="noStrike" baseline="0">
              <a:solidFill>
                <a:srgbClr val="000000"/>
              </a:solidFill>
              <a:latin typeface="Arial"/>
              <a:cs typeface="Arial"/>
            </a:endParaRPr>
          </a:p>
        </c:rich>
      </c:tx>
      <c:layout>
        <c:manualLayout>
          <c:xMode val="edge"/>
          <c:yMode val="edge"/>
          <c:x val="0.12202693456421396"/>
          <c:y val="2.0339366515837103E-2"/>
        </c:manualLayout>
      </c:layout>
      <c:overlay val="0"/>
      <c:spPr>
        <a:noFill/>
        <a:ln w="25400">
          <a:noFill/>
        </a:ln>
      </c:spPr>
    </c:title>
    <c:autoTitleDeleted val="0"/>
    <c:plotArea>
      <c:layout>
        <c:manualLayout>
          <c:layoutTarget val="inner"/>
          <c:xMode val="edge"/>
          <c:yMode val="edge"/>
          <c:x val="8.3414716263915292E-2"/>
          <c:y val="0.18023622047244098"/>
          <c:w val="0.90555503665490078"/>
          <c:h val="0.45793393833748186"/>
        </c:manualLayout>
      </c:layout>
      <c:barChart>
        <c:barDir val="col"/>
        <c:grouping val="stacked"/>
        <c:varyColors val="0"/>
        <c:ser>
          <c:idx val="0"/>
          <c:order val="0"/>
          <c:tx>
            <c:strRef>
              <c:f>data2!$B$1</c:f>
              <c:strCache>
                <c:ptCount val="1"/>
                <c:pt idx="0">
                  <c:v>Equity (direct investment)</c:v>
                </c:pt>
              </c:strCache>
            </c:strRef>
          </c:tx>
          <c:spPr>
            <a:gradFill rotWithShape="0">
              <a:gsLst>
                <a:gs pos="0">
                  <a:srgbClr xmlns:mc="http://schemas.openxmlformats.org/markup-compatibility/2006" xmlns:a14="http://schemas.microsoft.com/office/drawing/2010/main" val="00FF00" mc:Ignorable="a14" a14:legacySpreadsheetColorIndex="11"/>
                </a:gs>
                <a:gs pos="100000">
                  <a:srgbClr xmlns:mc="http://schemas.openxmlformats.org/markup-compatibility/2006" xmlns:a14="http://schemas.microsoft.com/office/drawing/2010/main" val="007600" mc:Ignorable="a14" a14:legacySpreadsheetColorIndex="11">
                    <a:gamma/>
                    <a:shade val="46275"/>
                    <a:invGamma/>
                  </a:srgbClr>
                </a:gs>
              </a:gsLst>
              <a:lin ang="0" scaled="1"/>
            </a:gradFill>
            <a:ln w="25400">
              <a:noFill/>
            </a:ln>
          </c:spPr>
          <c:invertIfNegative val="0"/>
          <c:cat>
            <c:numRef>
              <c:f>data2!$A$16:$A$52</c:f>
              <c:numCache>
                <c:formatCode>mm/yyyy</c:formatCode>
                <c:ptCount val="37"/>
                <c:pt idx="0">
                  <c:v>41274</c:v>
                </c:pt>
                <c:pt idx="1">
                  <c:v>41364</c:v>
                </c:pt>
                <c:pt idx="2">
                  <c:v>41455</c:v>
                </c:pt>
                <c:pt idx="3">
                  <c:v>41547</c:v>
                </c:pt>
                <c:pt idx="4">
                  <c:v>41639</c:v>
                </c:pt>
                <c:pt idx="5">
                  <c:v>41729</c:v>
                </c:pt>
                <c:pt idx="6">
                  <c:v>41820</c:v>
                </c:pt>
                <c:pt idx="7">
                  <c:v>41912</c:v>
                </c:pt>
                <c:pt idx="8">
                  <c:v>42004</c:v>
                </c:pt>
                <c:pt idx="9">
                  <c:v>42094</c:v>
                </c:pt>
                <c:pt idx="10">
                  <c:v>42185</c:v>
                </c:pt>
                <c:pt idx="11">
                  <c:v>42277</c:v>
                </c:pt>
                <c:pt idx="12">
                  <c:v>42369</c:v>
                </c:pt>
                <c:pt idx="13">
                  <c:v>42460</c:v>
                </c:pt>
                <c:pt idx="14">
                  <c:v>42551</c:v>
                </c:pt>
                <c:pt idx="15">
                  <c:v>42643</c:v>
                </c:pt>
                <c:pt idx="16">
                  <c:v>42735</c:v>
                </c:pt>
                <c:pt idx="17">
                  <c:v>42825</c:v>
                </c:pt>
                <c:pt idx="18">
                  <c:v>42916</c:v>
                </c:pt>
                <c:pt idx="19">
                  <c:v>43008</c:v>
                </c:pt>
                <c:pt idx="20">
                  <c:v>43100</c:v>
                </c:pt>
                <c:pt idx="21">
                  <c:v>43190</c:v>
                </c:pt>
                <c:pt idx="22">
                  <c:v>43281</c:v>
                </c:pt>
                <c:pt idx="23">
                  <c:v>43373</c:v>
                </c:pt>
                <c:pt idx="24">
                  <c:v>43465</c:v>
                </c:pt>
                <c:pt idx="25">
                  <c:v>43555</c:v>
                </c:pt>
                <c:pt idx="26">
                  <c:v>43646</c:v>
                </c:pt>
                <c:pt idx="27">
                  <c:v>43738</c:v>
                </c:pt>
                <c:pt idx="28">
                  <c:v>43800</c:v>
                </c:pt>
                <c:pt idx="29">
                  <c:v>43891</c:v>
                </c:pt>
                <c:pt idx="30">
                  <c:v>43983</c:v>
                </c:pt>
                <c:pt idx="31">
                  <c:v>44075</c:v>
                </c:pt>
                <c:pt idx="32">
                  <c:v>44196</c:v>
                </c:pt>
                <c:pt idx="33">
                  <c:v>44286</c:v>
                </c:pt>
                <c:pt idx="34">
                  <c:v>44377</c:v>
                </c:pt>
                <c:pt idx="35">
                  <c:v>44469</c:v>
                </c:pt>
                <c:pt idx="36">
                  <c:v>44561</c:v>
                </c:pt>
              </c:numCache>
            </c:numRef>
          </c:cat>
          <c:val>
            <c:numRef>
              <c:f>data2!$B$16:$B$52</c:f>
              <c:numCache>
                <c:formatCode>0.0</c:formatCode>
                <c:ptCount val="37"/>
                <c:pt idx="0">
                  <c:v>7.0724</c:v>
                </c:pt>
                <c:pt idx="1">
                  <c:v>7.7220000000000004</c:v>
                </c:pt>
                <c:pt idx="2">
                  <c:v>8.0009999999999994</c:v>
                </c:pt>
                <c:pt idx="3">
                  <c:v>8.7720000000000002</c:v>
                </c:pt>
                <c:pt idx="4">
                  <c:v>8.8230000000000004</c:v>
                </c:pt>
                <c:pt idx="5">
                  <c:v>8.8919999999999995</c:v>
                </c:pt>
                <c:pt idx="6">
                  <c:v>8.6590000000000007</c:v>
                </c:pt>
                <c:pt idx="7">
                  <c:v>8.298</c:v>
                </c:pt>
                <c:pt idx="8">
                  <c:v>7.7290000000000001</c:v>
                </c:pt>
                <c:pt idx="9">
                  <c:v>9.0030000000000001</c:v>
                </c:pt>
                <c:pt idx="10">
                  <c:v>9.3919999999999995</c:v>
                </c:pt>
                <c:pt idx="11">
                  <c:v>8.9395000000000007</c:v>
                </c:pt>
                <c:pt idx="12">
                  <c:v>8.8747999999999987</c:v>
                </c:pt>
                <c:pt idx="13">
                  <c:v>9.2294999999999998</c:v>
                </c:pt>
                <c:pt idx="14">
                  <c:v>7.0217000000000001</c:v>
                </c:pt>
                <c:pt idx="15">
                  <c:v>8.0540000000000003</c:v>
                </c:pt>
                <c:pt idx="16">
                  <c:v>8.0115999999999996</c:v>
                </c:pt>
                <c:pt idx="17">
                  <c:v>9.2905999999999995</c:v>
                </c:pt>
                <c:pt idx="18">
                  <c:v>9.7722000000000016</c:v>
                </c:pt>
                <c:pt idx="19">
                  <c:v>10.121</c:v>
                </c:pt>
                <c:pt idx="20">
                  <c:v>11.355399999999999</c:v>
                </c:pt>
                <c:pt idx="21">
                  <c:v>12.549899999999999</c:v>
                </c:pt>
                <c:pt idx="22">
                  <c:v>14.590200000000001</c:v>
                </c:pt>
                <c:pt idx="23">
                  <c:v>15.2813</c:v>
                </c:pt>
                <c:pt idx="24">
                  <c:v>10.5562</c:v>
                </c:pt>
                <c:pt idx="25">
                  <c:v>11.5359</c:v>
                </c:pt>
                <c:pt idx="26">
                  <c:v>11.741700000000002</c:v>
                </c:pt>
                <c:pt idx="27">
                  <c:v>12.7188</c:v>
                </c:pt>
                <c:pt idx="28">
                  <c:v>13.606</c:v>
                </c:pt>
                <c:pt idx="29">
                  <c:v>10.587</c:v>
                </c:pt>
                <c:pt idx="30">
                  <c:v>10.022</c:v>
                </c:pt>
                <c:pt idx="31">
                  <c:v>10.584</c:v>
                </c:pt>
                <c:pt idx="32">
                  <c:v>14.134</c:v>
                </c:pt>
                <c:pt idx="33">
                  <c:v>14.574</c:v>
                </c:pt>
                <c:pt idx="34">
                  <c:v>15.763999999999999</c:v>
                </c:pt>
                <c:pt idx="35">
                  <c:v>17.632000000000001</c:v>
                </c:pt>
                <c:pt idx="36">
                  <c:v>19.766999999999999</c:v>
                </c:pt>
              </c:numCache>
            </c:numRef>
          </c:val>
          <c:extLst>
            <c:ext xmlns:c16="http://schemas.microsoft.com/office/drawing/2014/chart" uri="{C3380CC4-5D6E-409C-BE32-E72D297353CC}">
              <c16:uniqueId val="{00000000-F150-4901-93AF-16A6AFCDE1AE}"/>
            </c:ext>
          </c:extLst>
        </c:ser>
        <c:ser>
          <c:idx val="1"/>
          <c:order val="1"/>
          <c:tx>
            <c:strRef>
              <c:f>data2!$C$1</c:f>
              <c:strCache>
                <c:ptCount val="1"/>
                <c:pt idx="0">
                  <c:v>Equity and mutual funds (portfolio)</c:v>
                </c:pt>
              </c:strCache>
            </c:strRef>
          </c:tx>
          <c:spPr>
            <a:gradFill rotWithShape="0">
              <a:gsLst>
                <a:gs pos="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25400">
              <a:noFill/>
            </a:ln>
          </c:spPr>
          <c:invertIfNegative val="0"/>
          <c:cat>
            <c:numRef>
              <c:f>data2!$A$16:$A$52</c:f>
              <c:numCache>
                <c:formatCode>mm/yyyy</c:formatCode>
                <c:ptCount val="37"/>
                <c:pt idx="0">
                  <c:v>41274</c:v>
                </c:pt>
                <c:pt idx="1">
                  <c:v>41364</c:v>
                </c:pt>
                <c:pt idx="2">
                  <c:v>41455</c:v>
                </c:pt>
                <c:pt idx="3">
                  <c:v>41547</c:v>
                </c:pt>
                <c:pt idx="4">
                  <c:v>41639</c:v>
                </c:pt>
                <c:pt idx="5">
                  <c:v>41729</c:v>
                </c:pt>
                <c:pt idx="6">
                  <c:v>41820</c:v>
                </c:pt>
                <c:pt idx="7">
                  <c:v>41912</c:v>
                </c:pt>
                <c:pt idx="8">
                  <c:v>42004</c:v>
                </c:pt>
                <c:pt idx="9">
                  <c:v>42094</c:v>
                </c:pt>
                <c:pt idx="10">
                  <c:v>42185</c:v>
                </c:pt>
                <c:pt idx="11">
                  <c:v>42277</c:v>
                </c:pt>
                <c:pt idx="12">
                  <c:v>42369</c:v>
                </c:pt>
                <c:pt idx="13">
                  <c:v>42460</c:v>
                </c:pt>
                <c:pt idx="14">
                  <c:v>42551</c:v>
                </c:pt>
                <c:pt idx="15">
                  <c:v>42643</c:v>
                </c:pt>
                <c:pt idx="16">
                  <c:v>42735</c:v>
                </c:pt>
                <c:pt idx="17">
                  <c:v>42825</c:v>
                </c:pt>
                <c:pt idx="18">
                  <c:v>42916</c:v>
                </c:pt>
                <c:pt idx="19">
                  <c:v>43008</c:v>
                </c:pt>
                <c:pt idx="20">
                  <c:v>43100</c:v>
                </c:pt>
                <c:pt idx="21">
                  <c:v>43190</c:v>
                </c:pt>
                <c:pt idx="22">
                  <c:v>43281</c:v>
                </c:pt>
                <c:pt idx="23">
                  <c:v>43373</c:v>
                </c:pt>
                <c:pt idx="24">
                  <c:v>43465</c:v>
                </c:pt>
                <c:pt idx="25">
                  <c:v>43555</c:v>
                </c:pt>
                <c:pt idx="26">
                  <c:v>43646</c:v>
                </c:pt>
                <c:pt idx="27">
                  <c:v>43738</c:v>
                </c:pt>
                <c:pt idx="28">
                  <c:v>43800</c:v>
                </c:pt>
                <c:pt idx="29">
                  <c:v>43891</c:v>
                </c:pt>
                <c:pt idx="30">
                  <c:v>43983</c:v>
                </c:pt>
                <c:pt idx="31">
                  <c:v>44075</c:v>
                </c:pt>
                <c:pt idx="32">
                  <c:v>44196</c:v>
                </c:pt>
                <c:pt idx="33">
                  <c:v>44286</c:v>
                </c:pt>
                <c:pt idx="34">
                  <c:v>44377</c:v>
                </c:pt>
                <c:pt idx="35">
                  <c:v>44469</c:v>
                </c:pt>
                <c:pt idx="36">
                  <c:v>44561</c:v>
                </c:pt>
              </c:numCache>
            </c:numRef>
          </c:cat>
          <c:val>
            <c:numRef>
              <c:f>data2!$C$16:$C$52</c:f>
              <c:numCache>
                <c:formatCode>0.0</c:formatCode>
                <c:ptCount val="37"/>
                <c:pt idx="0">
                  <c:v>12.848000000000001</c:v>
                </c:pt>
                <c:pt idx="1">
                  <c:v>14.314</c:v>
                </c:pt>
                <c:pt idx="2">
                  <c:v>14.135</c:v>
                </c:pt>
                <c:pt idx="3">
                  <c:v>15.018000000000001</c:v>
                </c:pt>
                <c:pt idx="4">
                  <c:v>16.059999999999999</c:v>
                </c:pt>
                <c:pt idx="5">
                  <c:v>17.806000000000001</c:v>
                </c:pt>
                <c:pt idx="6">
                  <c:v>18.119</c:v>
                </c:pt>
                <c:pt idx="7">
                  <c:v>17.71</c:v>
                </c:pt>
                <c:pt idx="8">
                  <c:v>17.591999999999999</c:v>
                </c:pt>
                <c:pt idx="9">
                  <c:v>19.141999999999999</c:v>
                </c:pt>
                <c:pt idx="10">
                  <c:v>19.792999999999999</c:v>
                </c:pt>
                <c:pt idx="11">
                  <c:v>19.053000000000001</c:v>
                </c:pt>
                <c:pt idx="12">
                  <c:v>20.606000000000002</c:v>
                </c:pt>
                <c:pt idx="13">
                  <c:v>19.706</c:v>
                </c:pt>
                <c:pt idx="14">
                  <c:v>19.138999999999999</c:v>
                </c:pt>
                <c:pt idx="15">
                  <c:v>19.663</c:v>
                </c:pt>
                <c:pt idx="16">
                  <c:v>16.245000000000001</c:v>
                </c:pt>
                <c:pt idx="17">
                  <c:v>17.446999999999999</c:v>
                </c:pt>
                <c:pt idx="18">
                  <c:v>19.312000000000001</c:v>
                </c:pt>
                <c:pt idx="19">
                  <c:v>19.079999999999998</c:v>
                </c:pt>
                <c:pt idx="20">
                  <c:v>20.53</c:v>
                </c:pt>
                <c:pt idx="21">
                  <c:v>20.091999999999999</c:v>
                </c:pt>
                <c:pt idx="22">
                  <c:v>20.954999999999998</c:v>
                </c:pt>
                <c:pt idx="23">
                  <c:v>24.010999999999999</c:v>
                </c:pt>
                <c:pt idx="24">
                  <c:v>18.937999999999999</c:v>
                </c:pt>
                <c:pt idx="25">
                  <c:v>20.603000000000002</c:v>
                </c:pt>
                <c:pt idx="26">
                  <c:v>21.617999999999999</c:v>
                </c:pt>
                <c:pt idx="27">
                  <c:v>22.425000000000001</c:v>
                </c:pt>
                <c:pt idx="28">
                  <c:v>23.28</c:v>
                </c:pt>
                <c:pt idx="29">
                  <c:v>17.675000000000001</c:v>
                </c:pt>
                <c:pt idx="30">
                  <c:v>18.068000000000001</c:v>
                </c:pt>
                <c:pt idx="31">
                  <c:v>18.117000000000001</c:v>
                </c:pt>
                <c:pt idx="32">
                  <c:v>21.934000000000001</c:v>
                </c:pt>
                <c:pt idx="33">
                  <c:v>23.001000000000001</c:v>
                </c:pt>
                <c:pt idx="34">
                  <c:v>28.877119</c:v>
                </c:pt>
                <c:pt idx="35">
                  <c:v>32.438940000000002</c:v>
                </c:pt>
                <c:pt idx="36">
                  <c:v>39.262838000000002</c:v>
                </c:pt>
              </c:numCache>
            </c:numRef>
          </c:val>
          <c:extLst>
            <c:ext xmlns:c16="http://schemas.microsoft.com/office/drawing/2014/chart" uri="{C3380CC4-5D6E-409C-BE32-E72D297353CC}">
              <c16:uniqueId val="{00000001-F150-4901-93AF-16A6AFCDE1AE}"/>
            </c:ext>
          </c:extLst>
        </c:ser>
        <c:ser>
          <c:idx val="2"/>
          <c:order val="2"/>
          <c:tx>
            <c:strRef>
              <c:f>data2!$D$1</c:f>
              <c:strCache>
                <c:ptCount val="1"/>
                <c:pt idx="0">
                  <c:v>Bonds</c:v>
                </c:pt>
              </c:strCache>
            </c:strRef>
          </c:tx>
          <c:spPr>
            <a:gradFill rotWithShape="0">
              <a:gsLst>
                <a:gs pos="0">
                  <a:srgbClr xmlns:mc="http://schemas.openxmlformats.org/markup-compatibility/2006" xmlns:a14="http://schemas.microsoft.com/office/drawing/2010/main" val="993366" mc:Ignorable="a14" a14:legacySpreadsheetColorIndex="61"/>
                </a:gs>
                <a:gs pos="100000">
                  <a:srgbClr xmlns:mc="http://schemas.openxmlformats.org/markup-compatibility/2006" xmlns:a14="http://schemas.microsoft.com/office/drawing/2010/main" val="47182F" mc:Ignorable="a14" a14:legacySpreadsheetColorIndex="61">
                    <a:gamma/>
                    <a:shade val="46275"/>
                    <a:invGamma/>
                  </a:srgbClr>
                </a:gs>
              </a:gsLst>
              <a:lin ang="0" scaled="1"/>
            </a:gradFill>
            <a:ln w="25400">
              <a:noFill/>
            </a:ln>
          </c:spPr>
          <c:invertIfNegative val="0"/>
          <c:cat>
            <c:numRef>
              <c:f>data2!$A$16:$A$52</c:f>
              <c:numCache>
                <c:formatCode>mm/yyyy</c:formatCode>
                <c:ptCount val="37"/>
                <c:pt idx="0">
                  <c:v>41274</c:v>
                </c:pt>
                <c:pt idx="1">
                  <c:v>41364</c:v>
                </c:pt>
                <c:pt idx="2">
                  <c:v>41455</c:v>
                </c:pt>
                <c:pt idx="3">
                  <c:v>41547</c:v>
                </c:pt>
                <c:pt idx="4">
                  <c:v>41639</c:v>
                </c:pt>
                <c:pt idx="5">
                  <c:v>41729</c:v>
                </c:pt>
                <c:pt idx="6">
                  <c:v>41820</c:v>
                </c:pt>
                <c:pt idx="7">
                  <c:v>41912</c:v>
                </c:pt>
                <c:pt idx="8">
                  <c:v>42004</c:v>
                </c:pt>
                <c:pt idx="9">
                  <c:v>42094</c:v>
                </c:pt>
                <c:pt idx="10">
                  <c:v>42185</c:v>
                </c:pt>
                <c:pt idx="11">
                  <c:v>42277</c:v>
                </c:pt>
                <c:pt idx="12">
                  <c:v>42369</c:v>
                </c:pt>
                <c:pt idx="13">
                  <c:v>42460</c:v>
                </c:pt>
                <c:pt idx="14">
                  <c:v>42551</c:v>
                </c:pt>
                <c:pt idx="15">
                  <c:v>42643</c:v>
                </c:pt>
                <c:pt idx="16">
                  <c:v>42735</c:v>
                </c:pt>
                <c:pt idx="17">
                  <c:v>42825</c:v>
                </c:pt>
                <c:pt idx="18">
                  <c:v>42916</c:v>
                </c:pt>
                <c:pt idx="19">
                  <c:v>43008</c:v>
                </c:pt>
                <c:pt idx="20">
                  <c:v>43100</c:v>
                </c:pt>
                <c:pt idx="21">
                  <c:v>43190</c:v>
                </c:pt>
                <c:pt idx="22">
                  <c:v>43281</c:v>
                </c:pt>
                <c:pt idx="23">
                  <c:v>43373</c:v>
                </c:pt>
                <c:pt idx="24">
                  <c:v>43465</c:v>
                </c:pt>
                <c:pt idx="25">
                  <c:v>43555</c:v>
                </c:pt>
                <c:pt idx="26">
                  <c:v>43646</c:v>
                </c:pt>
                <c:pt idx="27">
                  <c:v>43738</c:v>
                </c:pt>
                <c:pt idx="28">
                  <c:v>43800</c:v>
                </c:pt>
                <c:pt idx="29">
                  <c:v>43891</c:v>
                </c:pt>
                <c:pt idx="30">
                  <c:v>43983</c:v>
                </c:pt>
                <c:pt idx="31">
                  <c:v>44075</c:v>
                </c:pt>
                <c:pt idx="32">
                  <c:v>44196</c:v>
                </c:pt>
                <c:pt idx="33">
                  <c:v>44286</c:v>
                </c:pt>
                <c:pt idx="34">
                  <c:v>44377</c:v>
                </c:pt>
                <c:pt idx="35">
                  <c:v>44469</c:v>
                </c:pt>
                <c:pt idx="36">
                  <c:v>44561</c:v>
                </c:pt>
              </c:numCache>
            </c:numRef>
          </c:cat>
          <c:val>
            <c:numRef>
              <c:f>data2!$D$16:$D$52</c:f>
              <c:numCache>
                <c:formatCode>0.0</c:formatCode>
                <c:ptCount val="37"/>
                <c:pt idx="0">
                  <c:v>7.2225970000000004</c:v>
                </c:pt>
                <c:pt idx="1">
                  <c:v>7.3825690000000002</c:v>
                </c:pt>
                <c:pt idx="2">
                  <c:v>7.1607880000000002</c:v>
                </c:pt>
                <c:pt idx="3">
                  <c:v>5.0873160000000004</c:v>
                </c:pt>
                <c:pt idx="4">
                  <c:v>5.4638340000000003</c:v>
                </c:pt>
                <c:pt idx="5">
                  <c:v>5.4934789999999998</c:v>
                </c:pt>
                <c:pt idx="6">
                  <c:v>6.2393090000000004</c:v>
                </c:pt>
                <c:pt idx="7">
                  <c:v>8.1636930000000003</c:v>
                </c:pt>
                <c:pt idx="8">
                  <c:v>8.3418329999999994</c:v>
                </c:pt>
                <c:pt idx="9">
                  <c:v>7.996613</c:v>
                </c:pt>
                <c:pt idx="10">
                  <c:v>7.7695100000000004</c:v>
                </c:pt>
                <c:pt idx="11">
                  <c:v>7.9391809999999996</c:v>
                </c:pt>
                <c:pt idx="12">
                  <c:v>7.5892030000000004</c:v>
                </c:pt>
                <c:pt idx="13">
                  <c:v>8.8897290000000009</c:v>
                </c:pt>
                <c:pt idx="14">
                  <c:v>7.9522890000000004</c:v>
                </c:pt>
                <c:pt idx="15">
                  <c:v>8.0876990000000006</c:v>
                </c:pt>
                <c:pt idx="16">
                  <c:v>7.3103389999999999</c:v>
                </c:pt>
                <c:pt idx="17">
                  <c:v>7.5398019999999999</c:v>
                </c:pt>
                <c:pt idx="18">
                  <c:v>8.9618380000000002</c:v>
                </c:pt>
                <c:pt idx="19">
                  <c:v>9.6919219999999999</c:v>
                </c:pt>
                <c:pt idx="20">
                  <c:v>9.3386750000000003</c:v>
                </c:pt>
                <c:pt idx="21">
                  <c:v>8.4190640000000005</c:v>
                </c:pt>
                <c:pt idx="22">
                  <c:v>10.041035000000001</c:v>
                </c:pt>
                <c:pt idx="23">
                  <c:v>12.012187000000001</c:v>
                </c:pt>
                <c:pt idx="24">
                  <c:v>11.539849999999999</c:v>
                </c:pt>
                <c:pt idx="25">
                  <c:v>11.322865999999999</c:v>
                </c:pt>
                <c:pt idx="26">
                  <c:v>9.9062260000000002</c:v>
                </c:pt>
                <c:pt idx="27">
                  <c:v>11.912288999999999</c:v>
                </c:pt>
                <c:pt idx="28">
                  <c:v>12.123666</c:v>
                </c:pt>
                <c:pt idx="29">
                  <c:v>14.103353</c:v>
                </c:pt>
                <c:pt idx="30">
                  <c:v>17.144434</c:v>
                </c:pt>
                <c:pt idx="31">
                  <c:v>19.576919</c:v>
                </c:pt>
                <c:pt idx="32">
                  <c:v>19.951163000000001</c:v>
                </c:pt>
                <c:pt idx="33">
                  <c:v>31.901523999999998</c:v>
                </c:pt>
                <c:pt idx="34">
                  <c:v>33.254990000000006</c:v>
                </c:pt>
                <c:pt idx="35">
                  <c:v>34.817400999999997</c:v>
                </c:pt>
                <c:pt idx="36">
                  <c:v>40.090101000000004</c:v>
                </c:pt>
              </c:numCache>
            </c:numRef>
          </c:val>
          <c:extLst>
            <c:ext xmlns:c16="http://schemas.microsoft.com/office/drawing/2014/chart" uri="{C3380CC4-5D6E-409C-BE32-E72D297353CC}">
              <c16:uniqueId val="{00000002-F150-4901-93AF-16A6AFCDE1AE}"/>
            </c:ext>
          </c:extLst>
        </c:ser>
        <c:dLbls>
          <c:showLegendKey val="0"/>
          <c:showVal val="0"/>
          <c:showCatName val="0"/>
          <c:showSerName val="0"/>
          <c:showPercent val="0"/>
          <c:showBubbleSize val="0"/>
        </c:dLbls>
        <c:gapWidth val="150"/>
        <c:overlap val="100"/>
        <c:axId val="244513160"/>
        <c:axId val="1"/>
      </c:barChart>
      <c:catAx>
        <c:axId val="244513160"/>
        <c:scaling>
          <c:orientation val="minMax"/>
        </c:scaling>
        <c:delete val="0"/>
        <c:axPos val="b"/>
        <c:numFmt formatCode="mm/yy" sourceLinked="0"/>
        <c:majorTickMark val="out"/>
        <c:minorTickMark val="none"/>
        <c:tickLblPos val="nextTo"/>
        <c:spPr>
          <a:ln w="3175">
            <a:solidFill>
              <a:srgbClr val="000000"/>
            </a:solidFill>
            <a:prstDash val="solid"/>
          </a:ln>
        </c:spPr>
        <c:txPr>
          <a:bodyPr rot="-3300000" vert="horz"/>
          <a:lstStyle/>
          <a:p>
            <a:pPr>
              <a:defRPr sz="1400" b="1" i="0" u="none" strike="noStrike" baseline="0">
                <a:solidFill>
                  <a:srgbClr val="000000"/>
                </a:solidFill>
                <a:latin typeface="Arial"/>
                <a:ea typeface="Arial"/>
                <a:cs typeface="Arial"/>
              </a:defRPr>
            </a:pPr>
            <a:endParaRPr lang="he-IL"/>
          </a:p>
        </c:txPr>
        <c:crossAx val="1"/>
        <c:crosses val="autoZero"/>
        <c:auto val="0"/>
        <c:lblAlgn val="ctr"/>
        <c:lblOffset val="100"/>
        <c:tickLblSkip val="1"/>
        <c:tickMarkSkip val="1"/>
        <c:noMultiLvlLbl val="0"/>
      </c:catAx>
      <c:valAx>
        <c:axId val="1"/>
        <c:scaling>
          <c:orientation val="minMax"/>
          <c:max val="110"/>
          <c:min val="0"/>
        </c:scaling>
        <c:delete val="0"/>
        <c:axPos val="l"/>
        <c:majorGridlines>
          <c:spPr>
            <a:ln w="3175">
              <a:solidFill>
                <a:srgbClr val="000000"/>
              </a:solidFill>
              <a:prstDash val="solid"/>
            </a:ln>
          </c:spPr>
        </c:majorGridlines>
        <c:title>
          <c:tx>
            <c:rich>
              <a:bodyPr rot="0" vert="horz"/>
              <a:lstStyle/>
              <a:p>
                <a:pPr algn="ctr">
                  <a:defRPr sz="1100" b="1" i="0" u="none" strike="noStrike" baseline="0">
                    <a:solidFill>
                      <a:srgbClr val="000000"/>
                    </a:solidFill>
                    <a:latin typeface="Arial"/>
                    <a:ea typeface="Arial"/>
                    <a:cs typeface="Arial"/>
                  </a:defRPr>
                </a:pPr>
                <a:r>
                  <a:rPr lang="en-US"/>
                  <a:t>$ billion</a:t>
                </a:r>
              </a:p>
            </c:rich>
          </c:tx>
          <c:layout>
            <c:manualLayout>
              <c:xMode val="edge"/>
              <c:yMode val="edge"/>
              <c:x val="1.2754710833559599E-2"/>
              <c:y val="9.7921580503794486E-2"/>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244513160"/>
        <c:crosses val="autoZero"/>
        <c:crossBetween val="between"/>
      </c:valAx>
      <c:spPr>
        <a:solidFill>
          <a:srgbClr val="FFFFFF"/>
        </a:solidFill>
        <a:ln w="12700">
          <a:solidFill>
            <a:srgbClr val="808080"/>
          </a:solidFill>
          <a:prstDash val="solid"/>
        </a:ln>
      </c:spPr>
    </c:plotArea>
    <c:legend>
      <c:legendPos val="b"/>
      <c:layout>
        <c:manualLayout>
          <c:xMode val="edge"/>
          <c:yMode val="edge"/>
          <c:x val="4.0679897361122375E-2"/>
          <c:y val="0.79458807565231071"/>
          <c:w val="0.93900545408351799"/>
          <c:h val="5.4329283500195946E-2"/>
        </c:manualLayout>
      </c:layout>
      <c:overlay val="0"/>
      <c:spPr>
        <a:solidFill>
          <a:srgbClr val="FFFFFF"/>
        </a:solidFill>
        <a:ln w="3175">
          <a:solidFill>
            <a:srgbClr val="000000"/>
          </a:solidFill>
          <a:prstDash val="solid"/>
        </a:ln>
      </c:spPr>
      <c:txPr>
        <a:bodyPr/>
        <a:lstStyle/>
        <a:p>
          <a:pPr>
            <a:defRPr sz="160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u="sng"/>
              <a:t>Figure 3</a:t>
            </a:r>
            <a:r>
              <a:rPr lang="en-US"/>
              <a:t>: Nonresidents’ investments in the Tel Aviv Stock Exchange, by instruments, $ billion</a:t>
            </a:r>
          </a:p>
        </c:rich>
      </c:tx>
      <c:layout>
        <c:manualLayout>
          <c:xMode val="edge"/>
          <c:yMode val="edge"/>
          <c:x val="0.16892889065309669"/>
          <c:y val="2.2949641717816004E-2"/>
        </c:manualLayout>
      </c:layout>
      <c:overlay val="0"/>
    </c:title>
    <c:autoTitleDeleted val="0"/>
    <c:plotArea>
      <c:layout>
        <c:manualLayout>
          <c:layoutTarget val="inner"/>
          <c:xMode val="edge"/>
          <c:yMode val="edge"/>
          <c:x val="6.8564116572107953E-2"/>
          <c:y val="0.12452800866599499"/>
          <c:w val="0.90071916746464642"/>
          <c:h val="0.58072011514240029"/>
        </c:manualLayout>
      </c:layout>
      <c:barChart>
        <c:barDir val="col"/>
        <c:grouping val="clustered"/>
        <c:varyColors val="0"/>
        <c:ser>
          <c:idx val="0"/>
          <c:order val="0"/>
          <c:tx>
            <c:strRef>
              <c:f>data3!$B$1</c:f>
              <c:strCache>
                <c:ptCount val="1"/>
                <c:pt idx="0">
                  <c:v>Equity (direct investment)</c:v>
                </c:pt>
              </c:strCache>
            </c:strRef>
          </c:tx>
          <c:spPr>
            <a:solidFill>
              <a:schemeClr val="accent3">
                <a:lumMod val="75000"/>
              </a:schemeClr>
            </a:solidFill>
          </c:spPr>
          <c:invertIfNegative val="0"/>
          <c:cat>
            <c:strRef>
              <c:f>data3!$A$18:$A$37</c:f>
              <c:strCache>
                <c:ptCount val="20"/>
                <c:pt idx="0">
                  <c:v>Q1/2017</c:v>
                </c:pt>
                <c:pt idx="1">
                  <c:v>Q2/2017</c:v>
                </c:pt>
                <c:pt idx="2">
                  <c:v>Q3/2017</c:v>
                </c:pt>
                <c:pt idx="3">
                  <c:v>Q4/2017</c:v>
                </c:pt>
                <c:pt idx="4">
                  <c:v>Q1/2018</c:v>
                </c:pt>
                <c:pt idx="5">
                  <c:v>Q2/2018</c:v>
                </c:pt>
                <c:pt idx="6">
                  <c:v>Q3/2018</c:v>
                </c:pt>
                <c:pt idx="7">
                  <c:v>Q4/2018</c:v>
                </c:pt>
                <c:pt idx="8">
                  <c:v>Q1/2019</c:v>
                </c:pt>
                <c:pt idx="9">
                  <c:v>Q2/2019</c:v>
                </c:pt>
                <c:pt idx="10">
                  <c:v>Q3/2019</c:v>
                </c:pt>
                <c:pt idx="11">
                  <c:v>Q4/2019</c:v>
                </c:pt>
                <c:pt idx="12">
                  <c:v>Q1/2020</c:v>
                </c:pt>
                <c:pt idx="13">
                  <c:v>Q2/2020</c:v>
                </c:pt>
                <c:pt idx="14">
                  <c:v>Q3/2020</c:v>
                </c:pt>
                <c:pt idx="15">
                  <c:v>Q4/2020</c:v>
                </c:pt>
                <c:pt idx="16">
                  <c:v>Q1/2021</c:v>
                </c:pt>
                <c:pt idx="17">
                  <c:v>Q2/2021</c:v>
                </c:pt>
                <c:pt idx="18">
                  <c:v>Q3/2021</c:v>
                </c:pt>
                <c:pt idx="19">
                  <c:v>Q4/2021</c:v>
                </c:pt>
              </c:strCache>
            </c:strRef>
          </c:cat>
          <c:val>
            <c:numRef>
              <c:f>data3!$B$18:$B$37</c:f>
              <c:numCache>
                <c:formatCode>0</c:formatCode>
                <c:ptCount val="20"/>
                <c:pt idx="0">
                  <c:v>-8.4</c:v>
                </c:pt>
                <c:pt idx="1">
                  <c:v>-163.89999999999998</c:v>
                </c:pt>
                <c:pt idx="2">
                  <c:v>298.19999999999993</c:v>
                </c:pt>
                <c:pt idx="3">
                  <c:v>449.7</c:v>
                </c:pt>
                <c:pt idx="4">
                  <c:v>81.099999999999994</c:v>
                </c:pt>
                <c:pt idx="5">
                  <c:v>1006.8</c:v>
                </c:pt>
                <c:pt idx="6">
                  <c:v>469.40000000000003</c:v>
                </c:pt>
                <c:pt idx="7">
                  <c:v>55.5</c:v>
                </c:pt>
                <c:pt idx="8">
                  <c:v>117.60000000000002</c:v>
                </c:pt>
                <c:pt idx="9">
                  <c:v>78.800000000000011</c:v>
                </c:pt>
                <c:pt idx="10">
                  <c:v>-10.5</c:v>
                </c:pt>
                <c:pt idx="11">
                  <c:v>519</c:v>
                </c:pt>
                <c:pt idx="12">
                  <c:v>184.1</c:v>
                </c:pt>
                <c:pt idx="13">
                  <c:v>-36.6</c:v>
                </c:pt>
                <c:pt idx="14">
                  <c:v>-52.6</c:v>
                </c:pt>
                <c:pt idx="15">
                  <c:v>351.4</c:v>
                </c:pt>
                <c:pt idx="16">
                  <c:v>69.056728600000014</c:v>
                </c:pt>
                <c:pt idx="17">
                  <c:v>-161.83344799999998</c:v>
                </c:pt>
                <c:pt idx="18">
                  <c:v>47.553467445599999</c:v>
                </c:pt>
                <c:pt idx="19">
                  <c:v>97.438621000000012</c:v>
                </c:pt>
              </c:numCache>
            </c:numRef>
          </c:val>
          <c:extLst>
            <c:ext xmlns:c16="http://schemas.microsoft.com/office/drawing/2014/chart" uri="{C3380CC4-5D6E-409C-BE32-E72D297353CC}">
              <c16:uniqueId val="{00000000-558F-4B2E-B005-34727AFCFF95}"/>
            </c:ext>
          </c:extLst>
        </c:ser>
        <c:ser>
          <c:idx val="1"/>
          <c:order val="1"/>
          <c:tx>
            <c:strRef>
              <c:f>data3!$C$1</c:f>
              <c:strCache>
                <c:ptCount val="1"/>
                <c:pt idx="0">
                  <c:v>Equity and mutual funds (portfolio)</c:v>
                </c:pt>
              </c:strCache>
            </c:strRef>
          </c:tx>
          <c:spPr>
            <a:solidFill>
              <a:schemeClr val="accent1"/>
            </a:solidFill>
          </c:spPr>
          <c:invertIfNegative val="0"/>
          <c:cat>
            <c:strRef>
              <c:f>data3!$A$18:$A$37</c:f>
              <c:strCache>
                <c:ptCount val="20"/>
                <c:pt idx="0">
                  <c:v>Q1/2017</c:v>
                </c:pt>
                <c:pt idx="1">
                  <c:v>Q2/2017</c:v>
                </c:pt>
                <c:pt idx="2">
                  <c:v>Q3/2017</c:v>
                </c:pt>
                <c:pt idx="3">
                  <c:v>Q4/2017</c:v>
                </c:pt>
                <c:pt idx="4">
                  <c:v>Q1/2018</c:v>
                </c:pt>
                <c:pt idx="5">
                  <c:v>Q2/2018</c:v>
                </c:pt>
                <c:pt idx="6">
                  <c:v>Q3/2018</c:v>
                </c:pt>
                <c:pt idx="7">
                  <c:v>Q4/2018</c:v>
                </c:pt>
                <c:pt idx="8">
                  <c:v>Q1/2019</c:v>
                </c:pt>
                <c:pt idx="9">
                  <c:v>Q2/2019</c:v>
                </c:pt>
                <c:pt idx="10">
                  <c:v>Q3/2019</c:v>
                </c:pt>
                <c:pt idx="11">
                  <c:v>Q4/2019</c:v>
                </c:pt>
                <c:pt idx="12">
                  <c:v>Q1/2020</c:v>
                </c:pt>
                <c:pt idx="13">
                  <c:v>Q2/2020</c:v>
                </c:pt>
                <c:pt idx="14">
                  <c:v>Q3/2020</c:v>
                </c:pt>
                <c:pt idx="15">
                  <c:v>Q4/2020</c:v>
                </c:pt>
                <c:pt idx="16">
                  <c:v>Q1/2021</c:v>
                </c:pt>
                <c:pt idx="17">
                  <c:v>Q2/2021</c:v>
                </c:pt>
                <c:pt idx="18">
                  <c:v>Q3/2021</c:v>
                </c:pt>
                <c:pt idx="19">
                  <c:v>Q4/2021</c:v>
                </c:pt>
              </c:strCache>
            </c:strRef>
          </c:cat>
          <c:val>
            <c:numRef>
              <c:f>data3!$C$18:$C$37</c:f>
              <c:numCache>
                <c:formatCode>0</c:formatCode>
                <c:ptCount val="20"/>
                <c:pt idx="0">
                  <c:v>423</c:v>
                </c:pt>
                <c:pt idx="1">
                  <c:v>647</c:v>
                </c:pt>
                <c:pt idx="2">
                  <c:v>341</c:v>
                </c:pt>
                <c:pt idx="3">
                  <c:v>164</c:v>
                </c:pt>
                <c:pt idx="4">
                  <c:v>656</c:v>
                </c:pt>
                <c:pt idx="5">
                  <c:v>629</c:v>
                </c:pt>
                <c:pt idx="6">
                  <c:v>1273</c:v>
                </c:pt>
                <c:pt idx="7">
                  <c:v>-2915</c:v>
                </c:pt>
                <c:pt idx="8">
                  <c:v>276</c:v>
                </c:pt>
                <c:pt idx="9">
                  <c:v>-432</c:v>
                </c:pt>
                <c:pt idx="10">
                  <c:v>-88</c:v>
                </c:pt>
                <c:pt idx="11">
                  <c:v>-136</c:v>
                </c:pt>
                <c:pt idx="12">
                  <c:v>-438</c:v>
                </c:pt>
                <c:pt idx="13">
                  <c:v>-63</c:v>
                </c:pt>
                <c:pt idx="14">
                  <c:v>-307</c:v>
                </c:pt>
                <c:pt idx="15">
                  <c:v>-614</c:v>
                </c:pt>
                <c:pt idx="16">
                  <c:v>586</c:v>
                </c:pt>
                <c:pt idx="17">
                  <c:v>1215</c:v>
                </c:pt>
                <c:pt idx="18">
                  <c:v>1002.312</c:v>
                </c:pt>
                <c:pt idx="19">
                  <c:v>1134.5740000000001</c:v>
                </c:pt>
              </c:numCache>
            </c:numRef>
          </c:val>
          <c:extLst>
            <c:ext xmlns:c16="http://schemas.microsoft.com/office/drawing/2014/chart" uri="{C3380CC4-5D6E-409C-BE32-E72D297353CC}">
              <c16:uniqueId val="{00000001-558F-4B2E-B005-34727AFCFF95}"/>
            </c:ext>
          </c:extLst>
        </c:ser>
        <c:ser>
          <c:idx val="2"/>
          <c:order val="2"/>
          <c:tx>
            <c:strRef>
              <c:f>data3!$D$1</c:f>
              <c:strCache>
                <c:ptCount val="1"/>
                <c:pt idx="0">
                  <c:v>Bonds</c:v>
                </c:pt>
              </c:strCache>
            </c:strRef>
          </c:tx>
          <c:spPr>
            <a:solidFill>
              <a:schemeClr val="accent2"/>
            </a:solidFill>
          </c:spPr>
          <c:invertIfNegative val="0"/>
          <c:cat>
            <c:strRef>
              <c:f>data3!$A$18:$A$37</c:f>
              <c:strCache>
                <c:ptCount val="20"/>
                <c:pt idx="0">
                  <c:v>Q1/2017</c:v>
                </c:pt>
                <c:pt idx="1">
                  <c:v>Q2/2017</c:v>
                </c:pt>
                <c:pt idx="2">
                  <c:v>Q3/2017</c:v>
                </c:pt>
                <c:pt idx="3">
                  <c:v>Q4/2017</c:v>
                </c:pt>
                <c:pt idx="4">
                  <c:v>Q1/2018</c:v>
                </c:pt>
                <c:pt idx="5">
                  <c:v>Q2/2018</c:v>
                </c:pt>
                <c:pt idx="6">
                  <c:v>Q3/2018</c:v>
                </c:pt>
                <c:pt idx="7">
                  <c:v>Q4/2018</c:v>
                </c:pt>
                <c:pt idx="8">
                  <c:v>Q1/2019</c:v>
                </c:pt>
                <c:pt idx="9">
                  <c:v>Q2/2019</c:v>
                </c:pt>
                <c:pt idx="10">
                  <c:v>Q3/2019</c:v>
                </c:pt>
                <c:pt idx="11">
                  <c:v>Q4/2019</c:v>
                </c:pt>
                <c:pt idx="12">
                  <c:v>Q1/2020</c:v>
                </c:pt>
                <c:pt idx="13">
                  <c:v>Q2/2020</c:v>
                </c:pt>
                <c:pt idx="14">
                  <c:v>Q3/2020</c:v>
                </c:pt>
                <c:pt idx="15">
                  <c:v>Q4/2020</c:v>
                </c:pt>
                <c:pt idx="16">
                  <c:v>Q1/2021</c:v>
                </c:pt>
                <c:pt idx="17">
                  <c:v>Q2/2021</c:v>
                </c:pt>
                <c:pt idx="18">
                  <c:v>Q3/2021</c:v>
                </c:pt>
                <c:pt idx="19">
                  <c:v>Q4/2021</c:v>
                </c:pt>
              </c:strCache>
            </c:strRef>
          </c:cat>
          <c:val>
            <c:numRef>
              <c:f>data3!$D$18:$D$37</c:f>
              <c:numCache>
                <c:formatCode>0</c:formatCode>
                <c:ptCount val="20"/>
                <c:pt idx="0">
                  <c:v>-68.686000000000007</c:v>
                </c:pt>
                <c:pt idx="1">
                  <c:v>1082.5039999999999</c:v>
                </c:pt>
                <c:pt idx="2">
                  <c:v>672.63099999999997</c:v>
                </c:pt>
                <c:pt idx="3">
                  <c:v>-557.66899999999998</c:v>
                </c:pt>
                <c:pt idx="4">
                  <c:v>-679.8309999999999</c:v>
                </c:pt>
                <c:pt idx="5">
                  <c:v>1983.5400000000002</c:v>
                </c:pt>
                <c:pt idx="6">
                  <c:v>1906.7710000000002</c:v>
                </c:pt>
                <c:pt idx="7">
                  <c:v>-49.45900000000006</c:v>
                </c:pt>
                <c:pt idx="8">
                  <c:v>-568.178</c:v>
                </c:pt>
                <c:pt idx="9">
                  <c:v>-1701.5099999999998</c:v>
                </c:pt>
                <c:pt idx="10">
                  <c:v>1570.422</c:v>
                </c:pt>
                <c:pt idx="11">
                  <c:v>709.79100000000017</c:v>
                </c:pt>
                <c:pt idx="12">
                  <c:v>1922.4720000000002</c:v>
                </c:pt>
                <c:pt idx="13">
                  <c:v>2411.067</c:v>
                </c:pt>
                <c:pt idx="14">
                  <c:v>2405.85</c:v>
                </c:pt>
                <c:pt idx="15">
                  <c:v>-844.48299999999995</c:v>
                </c:pt>
                <c:pt idx="16">
                  <c:v>13023.698</c:v>
                </c:pt>
                <c:pt idx="17">
                  <c:v>-138.46299999999997</c:v>
                </c:pt>
                <c:pt idx="18">
                  <c:v>1315.356</c:v>
                </c:pt>
                <c:pt idx="19">
                  <c:v>3849.6559999999999</c:v>
                </c:pt>
              </c:numCache>
            </c:numRef>
          </c:val>
          <c:extLst>
            <c:ext xmlns:c16="http://schemas.microsoft.com/office/drawing/2014/chart" uri="{C3380CC4-5D6E-409C-BE32-E72D297353CC}">
              <c16:uniqueId val="{00000002-558F-4B2E-B005-34727AFCFF95}"/>
            </c:ext>
          </c:extLst>
        </c:ser>
        <c:dLbls>
          <c:showLegendKey val="0"/>
          <c:showVal val="0"/>
          <c:showCatName val="0"/>
          <c:showSerName val="0"/>
          <c:showPercent val="0"/>
          <c:showBubbleSize val="0"/>
        </c:dLbls>
        <c:gapWidth val="150"/>
        <c:axId val="403795280"/>
        <c:axId val="1"/>
      </c:barChart>
      <c:lineChart>
        <c:grouping val="standard"/>
        <c:varyColors val="0"/>
        <c:ser>
          <c:idx val="3"/>
          <c:order val="3"/>
          <c:tx>
            <c:strRef>
              <c:f>data3!$E$1</c:f>
              <c:strCache>
                <c:ptCount val="1"/>
                <c:pt idx="0">
                  <c:v>total investments in the Tel Aviv Stock Exchange</c:v>
                </c:pt>
              </c:strCache>
            </c:strRef>
          </c:tx>
          <c:spPr>
            <a:ln>
              <a:noFill/>
            </a:ln>
          </c:spPr>
          <c:marker>
            <c:symbol val="diamond"/>
            <c:size val="7"/>
            <c:spPr>
              <a:solidFill>
                <a:schemeClr val="tx1"/>
              </a:solidFill>
            </c:spPr>
          </c:marker>
          <c:cat>
            <c:strRef>
              <c:f>data3!$A$18:$A$37</c:f>
              <c:strCache>
                <c:ptCount val="20"/>
                <c:pt idx="0">
                  <c:v>Q1/2017</c:v>
                </c:pt>
                <c:pt idx="1">
                  <c:v>Q2/2017</c:v>
                </c:pt>
                <c:pt idx="2">
                  <c:v>Q3/2017</c:v>
                </c:pt>
                <c:pt idx="3">
                  <c:v>Q4/2017</c:v>
                </c:pt>
                <c:pt idx="4">
                  <c:v>Q1/2018</c:v>
                </c:pt>
                <c:pt idx="5">
                  <c:v>Q2/2018</c:v>
                </c:pt>
                <c:pt idx="6">
                  <c:v>Q3/2018</c:v>
                </c:pt>
                <c:pt idx="7">
                  <c:v>Q4/2018</c:v>
                </c:pt>
                <c:pt idx="8">
                  <c:v>Q1/2019</c:v>
                </c:pt>
                <c:pt idx="9">
                  <c:v>Q2/2019</c:v>
                </c:pt>
                <c:pt idx="10">
                  <c:v>Q3/2019</c:v>
                </c:pt>
                <c:pt idx="11">
                  <c:v>Q4/2019</c:v>
                </c:pt>
                <c:pt idx="12">
                  <c:v>Q1/2020</c:v>
                </c:pt>
                <c:pt idx="13">
                  <c:v>Q2/2020</c:v>
                </c:pt>
                <c:pt idx="14">
                  <c:v>Q3/2020</c:v>
                </c:pt>
                <c:pt idx="15">
                  <c:v>Q4/2020</c:v>
                </c:pt>
                <c:pt idx="16">
                  <c:v>Q1/2021</c:v>
                </c:pt>
                <c:pt idx="17">
                  <c:v>Q2/2021</c:v>
                </c:pt>
                <c:pt idx="18">
                  <c:v>Q3/2021</c:v>
                </c:pt>
                <c:pt idx="19">
                  <c:v>Q4/2021</c:v>
                </c:pt>
              </c:strCache>
            </c:strRef>
          </c:cat>
          <c:val>
            <c:numRef>
              <c:f>data3!$E$18:$E$37</c:f>
              <c:numCache>
                <c:formatCode>0</c:formatCode>
                <c:ptCount val="20"/>
                <c:pt idx="0">
                  <c:v>345.91399999999999</c:v>
                </c:pt>
                <c:pt idx="1">
                  <c:v>1565.6039999999998</c:v>
                </c:pt>
                <c:pt idx="2">
                  <c:v>1311.8309999999999</c:v>
                </c:pt>
                <c:pt idx="3">
                  <c:v>56.031000000000063</c:v>
                </c:pt>
                <c:pt idx="4">
                  <c:v>57.269000000000119</c:v>
                </c:pt>
                <c:pt idx="5">
                  <c:v>3619.34</c:v>
                </c:pt>
                <c:pt idx="6">
                  <c:v>3649.1710000000003</c:v>
                </c:pt>
                <c:pt idx="7">
                  <c:v>-2908.9589999999998</c:v>
                </c:pt>
                <c:pt idx="8">
                  <c:v>-174.57799999999997</c:v>
                </c:pt>
                <c:pt idx="9">
                  <c:v>-2054.7099999999996</c:v>
                </c:pt>
                <c:pt idx="10">
                  <c:v>1471.922</c:v>
                </c:pt>
                <c:pt idx="11">
                  <c:v>1092.7910000000002</c:v>
                </c:pt>
                <c:pt idx="12">
                  <c:v>1668.5720000000001</c:v>
                </c:pt>
                <c:pt idx="13">
                  <c:v>2311.4670000000001</c:v>
                </c:pt>
                <c:pt idx="14">
                  <c:v>2046.25</c:v>
                </c:pt>
                <c:pt idx="15">
                  <c:v>-1107.0830000000001</c:v>
                </c:pt>
                <c:pt idx="16">
                  <c:v>13678.754728600001</c:v>
                </c:pt>
                <c:pt idx="17">
                  <c:v>914.70355200000017</c:v>
                </c:pt>
                <c:pt idx="18">
                  <c:v>2365.2214674456</c:v>
                </c:pt>
                <c:pt idx="19">
                  <c:v>5081.6686209999998</c:v>
                </c:pt>
              </c:numCache>
            </c:numRef>
          </c:val>
          <c:smooth val="0"/>
          <c:extLst>
            <c:ext xmlns:c16="http://schemas.microsoft.com/office/drawing/2014/chart" uri="{C3380CC4-5D6E-409C-BE32-E72D297353CC}">
              <c16:uniqueId val="{00000003-558F-4B2E-B005-34727AFCFF95}"/>
            </c:ext>
          </c:extLst>
        </c:ser>
        <c:dLbls>
          <c:showLegendKey val="0"/>
          <c:showVal val="0"/>
          <c:showCatName val="0"/>
          <c:showSerName val="0"/>
          <c:showPercent val="0"/>
          <c:showBubbleSize val="0"/>
        </c:dLbls>
        <c:marker val="1"/>
        <c:smooth val="0"/>
        <c:axId val="403795280"/>
        <c:axId val="1"/>
      </c:lineChart>
      <c:catAx>
        <c:axId val="403795280"/>
        <c:scaling>
          <c:orientation val="minMax"/>
        </c:scaling>
        <c:delete val="0"/>
        <c:axPos val="b"/>
        <c:numFmt formatCode="General" sourceLinked="1"/>
        <c:majorTickMark val="none"/>
        <c:minorTickMark val="none"/>
        <c:tickLblPos val="low"/>
        <c:txPr>
          <a:bodyPr rot="-2700000" vert="horz"/>
          <a:lstStyle/>
          <a:p>
            <a:pPr>
              <a:defRPr sz="1200" b="1" i="0" u="none" strike="noStrike" baseline="0">
                <a:solidFill>
                  <a:srgbClr val="000000"/>
                </a:solidFill>
                <a:latin typeface="Arial"/>
                <a:ea typeface="Arial"/>
                <a:cs typeface="Arial"/>
              </a:defRPr>
            </a:pPr>
            <a:endParaRPr lang="he-IL"/>
          </a:p>
        </c:txPr>
        <c:crossAx val="1"/>
        <c:crosses val="autoZero"/>
        <c:auto val="1"/>
        <c:lblAlgn val="ctr"/>
        <c:lblOffset val="100"/>
        <c:noMultiLvlLbl val="0"/>
      </c:catAx>
      <c:valAx>
        <c:axId val="1"/>
        <c:scaling>
          <c:orientation val="minMax"/>
        </c:scaling>
        <c:delete val="0"/>
        <c:axPos val="l"/>
        <c:majorGridlines/>
        <c:title>
          <c:tx>
            <c:rich>
              <a:bodyPr rot="0" vert="horz"/>
              <a:lstStyle/>
              <a:p>
                <a:pPr algn="ctr">
                  <a:defRPr sz="1200" b="1" i="0" u="none" strike="noStrike" baseline="0">
                    <a:solidFill>
                      <a:srgbClr val="000000"/>
                    </a:solidFill>
                    <a:latin typeface="Calibri"/>
                    <a:ea typeface="Calibri"/>
                    <a:cs typeface="Calibri"/>
                  </a:defRPr>
                </a:pPr>
                <a:r>
                  <a:rPr lang="en-US"/>
                  <a:t>$ billion</a:t>
                </a:r>
              </a:p>
            </c:rich>
          </c:tx>
          <c:layout>
            <c:manualLayout>
              <c:xMode val="edge"/>
              <c:yMode val="edge"/>
              <c:x val="8.1882357188894864E-3"/>
              <c:y val="5.13620209878334E-2"/>
            </c:manualLayout>
          </c:layout>
          <c:overlay val="0"/>
        </c:title>
        <c:numFmt formatCode="0" sourceLinked="1"/>
        <c:majorTickMark val="none"/>
        <c:minorTickMark val="none"/>
        <c:tickLblPos val="nextTo"/>
        <c:txPr>
          <a:bodyPr rot="0" vert="horz"/>
          <a:lstStyle/>
          <a:p>
            <a:pPr>
              <a:defRPr sz="1600" b="1" i="0" u="none" strike="noStrike" baseline="0">
                <a:solidFill>
                  <a:srgbClr val="000000"/>
                </a:solidFill>
                <a:latin typeface="Arial"/>
                <a:ea typeface="Arial"/>
                <a:cs typeface="Arial"/>
              </a:defRPr>
            </a:pPr>
            <a:endParaRPr lang="he-IL"/>
          </a:p>
        </c:txPr>
        <c:crossAx val="403795280"/>
        <c:crosses val="autoZero"/>
        <c:crossBetween val="between"/>
        <c:dispUnits>
          <c:builtInUnit val="thousands"/>
        </c:dispUnits>
      </c:valAx>
    </c:plotArea>
    <c:legend>
      <c:legendPos val="r"/>
      <c:layout>
        <c:manualLayout>
          <c:xMode val="edge"/>
          <c:yMode val="edge"/>
          <c:x val="7.1721478937756527E-3"/>
          <c:y val="0.81019882653475361"/>
          <c:w val="0.99282787920181681"/>
          <c:h val="0.10236115781733524"/>
        </c:manualLayout>
      </c:layout>
      <c:overlay val="0"/>
      <c:txPr>
        <a:bodyPr/>
        <a:lstStyle/>
        <a:p>
          <a:pPr>
            <a:defRPr sz="1050" b="1" i="0" u="none" strike="noStrike" baseline="0">
              <a:solidFill>
                <a:srgbClr val="000000"/>
              </a:solidFill>
              <a:latin typeface="Arial"/>
              <a:ea typeface="Arial"/>
              <a:cs typeface="Arial"/>
            </a:defRPr>
          </a:pPr>
          <a:endParaRPr lang="he-IL"/>
        </a:p>
      </c:txPr>
    </c:legend>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he-IL"/>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2000" b="1" i="0" u="sng" strike="noStrike" baseline="0">
                <a:solidFill>
                  <a:srgbClr val="000000"/>
                </a:solidFill>
                <a:latin typeface="Arial"/>
                <a:cs typeface="Arial"/>
              </a:rPr>
              <a:t>Figure 4:</a:t>
            </a:r>
            <a:r>
              <a:rPr lang="en-US" sz="2000" b="1" i="0" u="none" strike="noStrike" baseline="0">
                <a:solidFill>
                  <a:srgbClr val="000000"/>
                </a:solidFill>
                <a:latin typeface="Arial"/>
                <a:cs typeface="Arial"/>
              </a:rPr>
              <a:t> The Ratio of External Debt to GDP</a:t>
            </a:r>
            <a:r>
              <a:rPr lang="en-US" sz="2000" b="1" i="0" u="sng" strike="noStrike" baseline="0">
                <a:solidFill>
                  <a:srgbClr val="000000"/>
                </a:solidFill>
                <a:latin typeface="Arial"/>
                <a:cs typeface="Arial"/>
              </a:rPr>
              <a:t> </a:t>
            </a:r>
            <a:r>
              <a:rPr lang="en-US" sz="2000" b="1" i="0" u="none" strike="noStrike" baseline="0">
                <a:solidFill>
                  <a:srgbClr val="000000"/>
                </a:solidFill>
                <a:latin typeface="Arial"/>
                <a:cs typeface="Arial"/>
              </a:rPr>
              <a:t> </a:t>
            </a:r>
          </a:p>
        </c:rich>
      </c:tx>
      <c:layout>
        <c:manualLayout>
          <c:xMode val="edge"/>
          <c:yMode val="edge"/>
          <c:x val="0.19958624737125252"/>
          <c:y val="2.0339291204898198E-2"/>
        </c:manualLayout>
      </c:layout>
      <c:overlay val="0"/>
      <c:spPr>
        <a:noFill/>
        <a:ln w="25400">
          <a:noFill/>
        </a:ln>
      </c:spPr>
    </c:title>
    <c:autoTitleDeleted val="0"/>
    <c:plotArea>
      <c:layout>
        <c:manualLayout>
          <c:layoutTarget val="inner"/>
          <c:xMode val="edge"/>
          <c:yMode val="edge"/>
          <c:x val="7.8593588417786964E-2"/>
          <c:y val="0.15423728813559323"/>
          <c:w val="0.91106514994829368"/>
          <c:h val="0.51564541988812485"/>
        </c:manualLayout>
      </c:layout>
      <c:lineChart>
        <c:grouping val="standard"/>
        <c:varyColors val="0"/>
        <c:ser>
          <c:idx val="0"/>
          <c:order val="0"/>
          <c:tx>
            <c:strRef>
              <c:f>data4!$B$1</c:f>
              <c:strCache>
                <c:ptCount val="1"/>
                <c:pt idx="0">
                  <c:v>External Debt to GDP </c:v>
                </c:pt>
              </c:strCache>
            </c:strRef>
          </c:tx>
          <c:spPr>
            <a:ln w="38100">
              <a:solidFill>
                <a:srgbClr val="800080"/>
              </a:solidFill>
              <a:prstDash val="solid"/>
            </a:ln>
          </c:spPr>
          <c:marker>
            <c:symbol val="none"/>
          </c:marker>
          <c:cat>
            <c:numRef>
              <c:f>data4!$A$26:$A$82</c:f>
              <c:numCache>
                <c:formatCode>mm/yyyy</c:formatCode>
                <c:ptCount val="57"/>
                <c:pt idx="0">
                  <c:v>39447</c:v>
                </c:pt>
                <c:pt idx="1">
                  <c:v>39538</c:v>
                </c:pt>
                <c:pt idx="2">
                  <c:v>39629</c:v>
                </c:pt>
                <c:pt idx="3">
                  <c:v>39721</c:v>
                </c:pt>
                <c:pt idx="4">
                  <c:v>39813</c:v>
                </c:pt>
                <c:pt idx="5">
                  <c:v>39903</c:v>
                </c:pt>
                <c:pt idx="6">
                  <c:v>39994</c:v>
                </c:pt>
                <c:pt idx="7">
                  <c:v>40086</c:v>
                </c:pt>
                <c:pt idx="8">
                  <c:v>40178</c:v>
                </c:pt>
                <c:pt idx="9">
                  <c:v>40268</c:v>
                </c:pt>
                <c:pt idx="10">
                  <c:v>40359</c:v>
                </c:pt>
                <c:pt idx="11">
                  <c:v>40451</c:v>
                </c:pt>
                <c:pt idx="12">
                  <c:v>40543</c:v>
                </c:pt>
                <c:pt idx="13">
                  <c:v>40633</c:v>
                </c:pt>
                <c:pt idx="14">
                  <c:v>40724</c:v>
                </c:pt>
                <c:pt idx="15">
                  <c:v>40816</c:v>
                </c:pt>
                <c:pt idx="16">
                  <c:v>40908</c:v>
                </c:pt>
                <c:pt idx="17">
                  <c:v>40999</c:v>
                </c:pt>
                <c:pt idx="18">
                  <c:v>41090</c:v>
                </c:pt>
                <c:pt idx="19">
                  <c:v>41182</c:v>
                </c:pt>
                <c:pt idx="20">
                  <c:v>41274</c:v>
                </c:pt>
                <c:pt idx="21">
                  <c:v>41364</c:v>
                </c:pt>
                <c:pt idx="22">
                  <c:v>41455</c:v>
                </c:pt>
                <c:pt idx="23">
                  <c:v>41547</c:v>
                </c:pt>
                <c:pt idx="24">
                  <c:v>41639</c:v>
                </c:pt>
                <c:pt idx="25">
                  <c:v>41729</c:v>
                </c:pt>
                <c:pt idx="26">
                  <c:v>41820</c:v>
                </c:pt>
                <c:pt idx="27">
                  <c:v>41912</c:v>
                </c:pt>
                <c:pt idx="28">
                  <c:v>42004</c:v>
                </c:pt>
                <c:pt idx="29">
                  <c:v>42094</c:v>
                </c:pt>
                <c:pt idx="30">
                  <c:v>42185</c:v>
                </c:pt>
                <c:pt idx="31">
                  <c:v>42277</c:v>
                </c:pt>
                <c:pt idx="32">
                  <c:v>42369</c:v>
                </c:pt>
                <c:pt idx="33">
                  <c:v>42460</c:v>
                </c:pt>
                <c:pt idx="34">
                  <c:v>42551</c:v>
                </c:pt>
                <c:pt idx="35">
                  <c:v>42643</c:v>
                </c:pt>
                <c:pt idx="36">
                  <c:v>42735</c:v>
                </c:pt>
                <c:pt idx="37">
                  <c:v>42825</c:v>
                </c:pt>
                <c:pt idx="38">
                  <c:v>42916</c:v>
                </c:pt>
                <c:pt idx="39">
                  <c:v>43008</c:v>
                </c:pt>
                <c:pt idx="40">
                  <c:v>43100</c:v>
                </c:pt>
                <c:pt idx="41">
                  <c:v>43190</c:v>
                </c:pt>
                <c:pt idx="42">
                  <c:v>43281</c:v>
                </c:pt>
                <c:pt idx="43">
                  <c:v>43373</c:v>
                </c:pt>
                <c:pt idx="44">
                  <c:v>43465</c:v>
                </c:pt>
                <c:pt idx="45">
                  <c:v>43555</c:v>
                </c:pt>
                <c:pt idx="46">
                  <c:v>43646</c:v>
                </c:pt>
                <c:pt idx="47">
                  <c:v>43709</c:v>
                </c:pt>
                <c:pt idx="48">
                  <c:v>43830</c:v>
                </c:pt>
                <c:pt idx="49">
                  <c:v>43921</c:v>
                </c:pt>
                <c:pt idx="50">
                  <c:v>44012</c:v>
                </c:pt>
                <c:pt idx="51">
                  <c:v>44104</c:v>
                </c:pt>
                <c:pt idx="52">
                  <c:v>44196</c:v>
                </c:pt>
                <c:pt idx="53">
                  <c:v>44286</c:v>
                </c:pt>
                <c:pt idx="54">
                  <c:v>44377</c:v>
                </c:pt>
                <c:pt idx="55">
                  <c:v>44469</c:v>
                </c:pt>
                <c:pt idx="56">
                  <c:v>44561</c:v>
                </c:pt>
              </c:numCache>
            </c:numRef>
          </c:cat>
          <c:val>
            <c:numRef>
              <c:f>data4!$B$26:$B$82</c:f>
              <c:numCache>
                <c:formatCode>0.0%</c:formatCode>
                <c:ptCount val="57"/>
                <c:pt idx="0">
                  <c:v>0.5540207045484824</c:v>
                </c:pt>
                <c:pt idx="1">
                  <c:v>0.54260506943089826</c:v>
                </c:pt>
                <c:pt idx="2">
                  <c:v>0.53066803121122152</c:v>
                </c:pt>
                <c:pt idx="3">
                  <c:v>0.52562418240467468</c:v>
                </c:pt>
                <c:pt idx="4">
                  <c:v>0.50914006468950956</c:v>
                </c:pt>
                <c:pt idx="5">
                  <c:v>0.5014985328891377</c:v>
                </c:pt>
                <c:pt idx="6">
                  <c:v>0.50286049695763202</c:v>
                </c:pt>
                <c:pt idx="7">
                  <c:v>0.52037174013843623</c:v>
                </c:pt>
                <c:pt idx="8">
                  <c:v>0.51587437652591683</c:v>
                </c:pt>
                <c:pt idx="9">
                  <c:v>0.49323567897035675</c:v>
                </c:pt>
                <c:pt idx="10">
                  <c:v>0.49442205904470343</c:v>
                </c:pt>
                <c:pt idx="11">
                  <c:v>0.49723053350855184</c:v>
                </c:pt>
                <c:pt idx="12">
                  <c:v>0.50259498535517588</c:v>
                </c:pt>
                <c:pt idx="13">
                  <c:v>0.49188594171624</c:v>
                </c:pt>
                <c:pt idx="14">
                  <c:v>0.46934777529037747</c:v>
                </c:pt>
                <c:pt idx="15">
                  <c:v>0.42945903464999158</c:v>
                </c:pt>
                <c:pt idx="16">
                  <c:v>0.40650099084495622</c:v>
                </c:pt>
                <c:pt idx="17">
                  <c:v>0.40804932380963349</c:v>
                </c:pt>
                <c:pt idx="18">
                  <c:v>0.39870932515055502</c:v>
                </c:pt>
                <c:pt idx="19">
                  <c:v>0.3948170662594957</c:v>
                </c:pt>
                <c:pt idx="20">
                  <c:v>0.39372476400601591</c:v>
                </c:pt>
                <c:pt idx="21">
                  <c:v>0.37806051355587023</c:v>
                </c:pt>
                <c:pt idx="22">
                  <c:v>0.37366850061965778</c:v>
                </c:pt>
                <c:pt idx="23">
                  <c:v>0.36139906667499688</c:v>
                </c:pt>
                <c:pt idx="24">
                  <c:v>0.3512662612737586</c:v>
                </c:pt>
                <c:pt idx="25">
                  <c:v>0.33617301574231501</c:v>
                </c:pt>
                <c:pt idx="26">
                  <c:v>0.32448991859441351</c:v>
                </c:pt>
                <c:pt idx="27">
                  <c:v>0.31649423592543863</c:v>
                </c:pt>
                <c:pt idx="28">
                  <c:v>0.30538461420908514</c:v>
                </c:pt>
                <c:pt idx="29">
                  <c:v>0.29231052423288234</c:v>
                </c:pt>
                <c:pt idx="30">
                  <c:v>0.29398577626213984</c:v>
                </c:pt>
                <c:pt idx="31">
                  <c:v>0.28866504403087762</c:v>
                </c:pt>
                <c:pt idx="32">
                  <c:v>0.28328972184549306</c:v>
                </c:pt>
                <c:pt idx="33">
                  <c:v>0.28381517112434601</c:v>
                </c:pt>
                <c:pt idx="34">
                  <c:v>0.27477275553389585</c:v>
                </c:pt>
                <c:pt idx="35">
                  <c:v>0.26234275914611438</c:v>
                </c:pt>
                <c:pt idx="36">
                  <c:v>0.25558918948956821</c:v>
                </c:pt>
                <c:pt idx="37">
                  <c:v>0.25459304702120572</c:v>
                </c:pt>
                <c:pt idx="38">
                  <c:v>0.25829390880809305</c:v>
                </c:pt>
                <c:pt idx="39">
                  <c:v>0.2636573278911914</c:v>
                </c:pt>
                <c:pt idx="40">
                  <c:v>0.25483752474498905</c:v>
                </c:pt>
                <c:pt idx="41">
                  <c:v>0.26982012801771366</c:v>
                </c:pt>
                <c:pt idx="42">
                  <c:v>0.27804608166488265</c:v>
                </c:pt>
                <c:pt idx="43">
                  <c:v>0.2802572249045705</c:v>
                </c:pt>
                <c:pt idx="44">
                  <c:v>0.27433762660232569</c:v>
                </c:pt>
                <c:pt idx="45">
                  <c:v>0.27329699744301794</c:v>
                </c:pt>
                <c:pt idx="46">
                  <c:v>0.26809355883296537</c:v>
                </c:pt>
                <c:pt idx="47">
                  <c:v>0.25817770525222566</c:v>
                </c:pt>
                <c:pt idx="48">
                  <c:v>0.2624680681773735</c:v>
                </c:pt>
                <c:pt idx="49">
                  <c:v>0.25884013636125514</c:v>
                </c:pt>
                <c:pt idx="50">
                  <c:v>0.28708128280354667</c:v>
                </c:pt>
                <c:pt idx="51">
                  <c:v>0.30476966582396509</c:v>
                </c:pt>
                <c:pt idx="52">
                  <c:v>0.31897659584957</c:v>
                </c:pt>
                <c:pt idx="53">
                  <c:v>0.3353070956953324</c:v>
                </c:pt>
                <c:pt idx="54">
                  <c:v>0.33457062984964775</c:v>
                </c:pt>
                <c:pt idx="55">
                  <c:v>0.32902351608605501</c:v>
                </c:pt>
                <c:pt idx="56">
                  <c:v>0.33243346546518232</c:v>
                </c:pt>
              </c:numCache>
            </c:numRef>
          </c:val>
          <c:smooth val="0"/>
          <c:extLst>
            <c:ext xmlns:c16="http://schemas.microsoft.com/office/drawing/2014/chart" uri="{C3380CC4-5D6E-409C-BE32-E72D297353CC}">
              <c16:uniqueId val="{00000000-8C15-4436-8159-ED5B08F2B3CA}"/>
            </c:ext>
          </c:extLst>
        </c:ser>
        <c:dLbls>
          <c:showLegendKey val="0"/>
          <c:showVal val="0"/>
          <c:showCatName val="0"/>
          <c:showSerName val="0"/>
          <c:showPercent val="0"/>
          <c:showBubbleSize val="0"/>
        </c:dLbls>
        <c:smooth val="0"/>
        <c:axId val="403800528"/>
        <c:axId val="1"/>
      </c:lineChart>
      <c:dateAx>
        <c:axId val="403800528"/>
        <c:scaling>
          <c:orientation val="minMax"/>
          <c:max val="44531"/>
          <c:min val="39965"/>
        </c:scaling>
        <c:delete val="0"/>
        <c:axPos val="b"/>
        <c:numFmt formatCode="mm/yy" sourceLinked="0"/>
        <c:majorTickMark val="out"/>
        <c:minorTickMark val="none"/>
        <c:tickLblPos val="nextTo"/>
        <c:spPr>
          <a:ln w="3175">
            <a:solidFill>
              <a:srgbClr val="000000"/>
            </a:solidFill>
            <a:prstDash val="solid"/>
          </a:ln>
        </c:spPr>
        <c:txPr>
          <a:bodyPr rot="-3600000" vert="horz"/>
          <a:lstStyle/>
          <a:p>
            <a:pPr>
              <a:defRPr sz="1400" b="1" i="0" u="none" strike="noStrike" baseline="0">
                <a:solidFill>
                  <a:srgbClr val="000000"/>
                </a:solidFill>
                <a:latin typeface="Arial"/>
                <a:ea typeface="Arial"/>
                <a:cs typeface="Arial"/>
              </a:defRPr>
            </a:pPr>
            <a:endParaRPr lang="he-IL"/>
          </a:p>
        </c:txPr>
        <c:crossAx val="1"/>
        <c:crosses val="autoZero"/>
        <c:auto val="0"/>
        <c:lblOffset val="100"/>
        <c:baseTimeUnit val="months"/>
        <c:majorUnit val="6"/>
        <c:majorTimeUnit val="months"/>
        <c:minorUnit val="3"/>
        <c:minorTimeUnit val="months"/>
      </c:dateAx>
      <c:valAx>
        <c:axId val="1"/>
        <c:scaling>
          <c:orientation val="minMax"/>
          <c:max val="0.65000000000000013"/>
          <c:min val="0.2"/>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403800528"/>
        <c:crosses val="autoZero"/>
        <c:crossBetween val="between"/>
      </c:valAx>
      <c:spPr>
        <a:solidFill>
          <a:srgbClr val="FFFFFF"/>
        </a:solidFill>
        <a:ln w="12700">
          <a:solidFill>
            <a:srgbClr val="808080"/>
          </a:solidFill>
          <a:prstDash val="solid"/>
        </a:ln>
      </c:spPr>
    </c:plotArea>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0" i="0" u="none" strike="noStrike" baseline="0">
                <a:solidFill>
                  <a:srgbClr val="000000"/>
                </a:solidFill>
                <a:latin typeface="Arial"/>
                <a:ea typeface="Arial"/>
                <a:cs typeface="Arial"/>
              </a:defRPr>
            </a:pPr>
            <a:r>
              <a:rPr lang="en-US" sz="2000" b="1" i="0" u="sng" strike="noStrike" baseline="0">
                <a:solidFill>
                  <a:srgbClr val="000000"/>
                </a:solidFill>
                <a:latin typeface="Arial"/>
                <a:cs typeface="Arial"/>
              </a:rPr>
              <a:t>Figure 5:</a:t>
            </a:r>
            <a:r>
              <a:rPr lang="en-US" sz="2000" b="1" i="0" u="none" strike="noStrike" baseline="0">
                <a:solidFill>
                  <a:srgbClr val="000000"/>
                </a:solidFill>
                <a:latin typeface="Arial"/>
                <a:cs typeface="Arial"/>
              </a:rPr>
              <a:t> The net balance of Israel's assets abroad</a:t>
            </a:r>
            <a:endParaRPr lang="en-US" sz="1200" b="1" i="0" u="none" strike="noStrike" baseline="0">
              <a:solidFill>
                <a:srgbClr val="000000"/>
              </a:solidFill>
              <a:latin typeface="Arial"/>
              <a:cs typeface="Arial"/>
            </a:endParaRPr>
          </a:p>
          <a:p>
            <a:pPr>
              <a:defRPr sz="1025" b="0" i="0" u="none" strike="noStrike" baseline="0">
                <a:solidFill>
                  <a:srgbClr val="000000"/>
                </a:solidFill>
                <a:latin typeface="Arial"/>
                <a:ea typeface="Arial"/>
                <a:cs typeface="Arial"/>
              </a:defRPr>
            </a:pPr>
            <a:r>
              <a:rPr lang="en-US" sz="1400" b="0" i="0" u="none" strike="noStrike" baseline="0">
                <a:solidFill>
                  <a:srgbClr val="000000"/>
                </a:solidFill>
                <a:latin typeface="Arial"/>
                <a:cs typeface="Arial"/>
              </a:rPr>
              <a:t>$ billion</a:t>
            </a:r>
          </a:p>
        </c:rich>
      </c:tx>
      <c:layout>
        <c:manualLayout>
          <c:xMode val="edge"/>
          <c:yMode val="edge"/>
          <c:x val="0.13547034881509376"/>
          <c:y val="2.0339291204898198E-2"/>
        </c:manualLayout>
      </c:layout>
      <c:overlay val="0"/>
      <c:spPr>
        <a:noFill/>
        <a:ln w="25400">
          <a:noFill/>
        </a:ln>
      </c:spPr>
    </c:title>
    <c:autoTitleDeleted val="0"/>
    <c:plotArea>
      <c:layout>
        <c:manualLayout>
          <c:layoutTarget val="inner"/>
          <c:xMode val="edge"/>
          <c:yMode val="edge"/>
          <c:x val="8.8144013032853658E-2"/>
          <c:y val="0.14232693198418073"/>
          <c:w val="0.85453195764322554"/>
          <c:h val="0.54848370842675698"/>
        </c:manualLayout>
      </c:layout>
      <c:barChart>
        <c:barDir val="col"/>
        <c:grouping val="clustered"/>
        <c:varyColors val="0"/>
        <c:ser>
          <c:idx val="0"/>
          <c:order val="0"/>
          <c:tx>
            <c:strRef>
              <c:f>data5!$B$1</c:f>
              <c:strCache>
                <c:ptCount val="1"/>
                <c:pt idx="0">
                  <c:v>Net Assets (right axis)</c:v>
                </c:pt>
              </c:strCache>
            </c:strRef>
          </c:tx>
          <c:spPr>
            <a:solidFill>
              <a:srgbClr val="FF0000"/>
            </a:solidFill>
            <a:ln w="12700">
              <a:solidFill>
                <a:srgbClr val="FF0000"/>
              </a:solidFill>
              <a:prstDash val="solid"/>
            </a:ln>
          </c:spPr>
          <c:invertIfNegative val="0"/>
          <c:cat>
            <c:numRef>
              <c:f>data5!$A$21:$A$97</c:f>
              <c:numCache>
                <c:formatCode>m/d/yyyy</c:formatCode>
                <c:ptCount val="77"/>
                <c:pt idx="0">
                  <c:v>37621</c:v>
                </c:pt>
                <c:pt idx="1">
                  <c:v>37711</c:v>
                </c:pt>
                <c:pt idx="2">
                  <c:v>37802</c:v>
                </c:pt>
                <c:pt idx="3">
                  <c:v>37894</c:v>
                </c:pt>
                <c:pt idx="4">
                  <c:v>37986</c:v>
                </c:pt>
                <c:pt idx="5">
                  <c:v>38077</c:v>
                </c:pt>
                <c:pt idx="6">
                  <c:v>38168</c:v>
                </c:pt>
                <c:pt idx="7">
                  <c:v>38260</c:v>
                </c:pt>
                <c:pt idx="8">
                  <c:v>38352</c:v>
                </c:pt>
                <c:pt idx="9">
                  <c:v>38442</c:v>
                </c:pt>
                <c:pt idx="10">
                  <c:v>38533</c:v>
                </c:pt>
                <c:pt idx="11">
                  <c:v>38625</c:v>
                </c:pt>
                <c:pt idx="12">
                  <c:v>38717</c:v>
                </c:pt>
                <c:pt idx="13">
                  <c:v>38807</c:v>
                </c:pt>
                <c:pt idx="14">
                  <c:v>38898</c:v>
                </c:pt>
                <c:pt idx="15">
                  <c:v>38990</c:v>
                </c:pt>
                <c:pt idx="16">
                  <c:v>39082</c:v>
                </c:pt>
                <c:pt idx="17">
                  <c:v>39172</c:v>
                </c:pt>
                <c:pt idx="18">
                  <c:v>39263</c:v>
                </c:pt>
                <c:pt idx="19">
                  <c:v>39355</c:v>
                </c:pt>
                <c:pt idx="20">
                  <c:v>39447</c:v>
                </c:pt>
                <c:pt idx="21">
                  <c:v>39538</c:v>
                </c:pt>
                <c:pt idx="22">
                  <c:v>39629</c:v>
                </c:pt>
                <c:pt idx="23">
                  <c:v>39721</c:v>
                </c:pt>
                <c:pt idx="24">
                  <c:v>39813</c:v>
                </c:pt>
                <c:pt idx="25">
                  <c:v>39903</c:v>
                </c:pt>
                <c:pt idx="26">
                  <c:v>39994</c:v>
                </c:pt>
                <c:pt idx="27">
                  <c:v>40086</c:v>
                </c:pt>
                <c:pt idx="28">
                  <c:v>40178</c:v>
                </c:pt>
                <c:pt idx="29">
                  <c:v>40268</c:v>
                </c:pt>
                <c:pt idx="30">
                  <c:v>40359</c:v>
                </c:pt>
                <c:pt idx="31">
                  <c:v>40451</c:v>
                </c:pt>
                <c:pt idx="32">
                  <c:v>40543</c:v>
                </c:pt>
                <c:pt idx="33">
                  <c:v>40633</c:v>
                </c:pt>
                <c:pt idx="34">
                  <c:v>40724</c:v>
                </c:pt>
                <c:pt idx="35">
                  <c:v>40816</c:v>
                </c:pt>
                <c:pt idx="36">
                  <c:v>40908</c:v>
                </c:pt>
                <c:pt idx="37">
                  <c:v>40999</c:v>
                </c:pt>
                <c:pt idx="38">
                  <c:v>41090</c:v>
                </c:pt>
                <c:pt idx="39">
                  <c:v>41182</c:v>
                </c:pt>
                <c:pt idx="40">
                  <c:v>41274</c:v>
                </c:pt>
                <c:pt idx="41">
                  <c:v>41364</c:v>
                </c:pt>
                <c:pt idx="42">
                  <c:v>41455</c:v>
                </c:pt>
                <c:pt idx="43">
                  <c:v>41547</c:v>
                </c:pt>
                <c:pt idx="44">
                  <c:v>41639</c:v>
                </c:pt>
                <c:pt idx="45">
                  <c:v>41729</c:v>
                </c:pt>
                <c:pt idx="46">
                  <c:v>41820</c:v>
                </c:pt>
                <c:pt idx="47">
                  <c:v>41912</c:v>
                </c:pt>
                <c:pt idx="48">
                  <c:v>42004</c:v>
                </c:pt>
                <c:pt idx="49">
                  <c:v>42094</c:v>
                </c:pt>
                <c:pt idx="50">
                  <c:v>42185</c:v>
                </c:pt>
                <c:pt idx="51">
                  <c:v>42277</c:v>
                </c:pt>
                <c:pt idx="52">
                  <c:v>42369</c:v>
                </c:pt>
                <c:pt idx="53">
                  <c:v>42460</c:v>
                </c:pt>
                <c:pt idx="54">
                  <c:v>42551</c:v>
                </c:pt>
                <c:pt idx="55">
                  <c:v>42643</c:v>
                </c:pt>
                <c:pt idx="56">
                  <c:v>42735</c:v>
                </c:pt>
                <c:pt idx="57">
                  <c:v>42825</c:v>
                </c:pt>
                <c:pt idx="58">
                  <c:v>42916</c:v>
                </c:pt>
                <c:pt idx="59">
                  <c:v>43008</c:v>
                </c:pt>
                <c:pt idx="60">
                  <c:v>43100</c:v>
                </c:pt>
                <c:pt idx="61">
                  <c:v>43190</c:v>
                </c:pt>
                <c:pt idx="62">
                  <c:v>43281</c:v>
                </c:pt>
                <c:pt idx="63">
                  <c:v>43373</c:v>
                </c:pt>
                <c:pt idx="64">
                  <c:v>43465</c:v>
                </c:pt>
                <c:pt idx="65">
                  <c:v>43555</c:v>
                </c:pt>
                <c:pt idx="66">
                  <c:v>43646</c:v>
                </c:pt>
                <c:pt idx="67">
                  <c:v>43738</c:v>
                </c:pt>
                <c:pt idx="68">
                  <c:v>43830</c:v>
                </c:pt>
                <c:pt idx="69">
                  <c:v>43921</c:v>
                </c:pt>
                <c:pt idx="70">
                  <c:v>44012</c:v>
                </c:pt>
                <c:pt idx="71">
                  <c:v>44104</c:v>
                </c:pt>
                <c:pt idx="72">
                  <c:v>44196</c:v>
                </c:pt>
                <c:pt idx="73">
                  <c:v>44286</c:v>
                </c:pt>
                <c:pt idx="74">
                  <c:v>44377</c:v>
                </c:pt>
                <c:pt idx="75">
                  <c:v>44469</c:v>
                </c:pt>
                <c:pt idx="76">
                  <c:v>44561</c:v>
                </c:pt>
              </c:numCache>
            </c:numRef>
          </c:cat>
          <c:val>
            <c:numRef>
              <c:f>data5!$B$21:$B$97</c:f>
              <c:numCache>
                <c:formatCode>_ * #,##0_ ;_ * \-#,##0_ ;_ * "-"??_ ;_ @_ </c:formatCode>
                <c:ptCount val="77"/>
                <c:pt idx="0">
                  <c:v>-22384.013999999996</c:v>
                </c:pt>
                <c:pt idx="1">
                  <c:v>-22488.009999999995</c:v>
                </c:pt>
                <c:pt idx="2">
                  <c:v>-27696.367999999973</c:v>
                </c:pt>
                <c:pt idx="3">
                  <c:v>-27782.018000000011</c:v>
                </c:pt>
                <c:pt idx="4">
                  <c:v>-26935.261999999988</c:v>
                </c:pt>
                <c:pt idx="5">
                  <c:v>-26907.503000000012</c:v>
                </c:pt>
                <c:pt idx="6">
                  <c:v>-25984.367999999988</c:v>
                </c:pt>
                <c:pt idx="7">
                  <c:v>-21922.080999999991</c:v>
                </c:pt>
                <c:pt idx="8">
                  <c:v>-24202.044999999984</c:v>
                </c:pt>
                <c:pt idx="9">
                  <c:v>-22230.644999999975</c:v>
                </c:pt>
                <c:pt idx="10">
                  <c:v>-22230.644999999975</c:v>
                </c:pt>
                <c:pt idx="11">
                  <c:v>-18083.684999999983</c:v>
                </c:pt>
                <c:pt idx="12">
                  <c:v>-24650.148000000016</c:v>
                </c:pt>
                <c:pt idx="13" formatCode="#,##0">
                  <c:v>-10113.484999999986</c:v>
                </c:pt>
                <c:pt idx="14" formatCode="#,##0">
                  <c:v>616.8640000000014</c:v>
                </c:pt>
                <c:pt idx="15" formatCode="#,##0">
                  <c:v>5357.2079999999842</c:v>
                </c:pt>
                <c:pt idx="16" formatCode="#,##0">
                  <c:v>4907.9439999999886</c:v>
                </c:pt>
                <c:pt idx="17" formatCode="#,##0">
                  <c:v>6343.2989999999991</c:v>
                </c:pt>
                <c:pt idx="18" formatCode="#,##0">
                  <c:v>5788.2509999999893</c:v>
                </c:pt>
                <c:pt idx="19" formatCode="#,##0">
                  <c:v>3230.7860000000219</c:v>
                </c:pt>
                <c:pt idx="20" formatCode="#,##0">
                  <c:v>4065.2079999999842</c:v>
                </c:pt>
                <c:pt idx="21" formatCode="#,##0">
                  <c:v>8553.9560000000056</c:v>
                </c:pt>
                <c:pt idx="22" formatCode="#,##0">
                  <c:v>4120.5329999999958</c:v>
                </c:pt>
                <c:pt idx="23" formatCode="#,##0">
                  <c:v>11727.127999999997</c:v>
                </c:pt>
                <c:pt idx="24" formatCode="#,##0">
                  <c:v>19572.23000000001</c:v>
                </c:pt>
                <c:pt idx="25" formatCode="#,##0">
                  <c:v>17786.122000000003</c:v>
                </c:pt>
                <c:pt idx="26" formatCode="#,##0">
                  <c:v>16676.722000000009</c:v>
                </c:pt>
                <c:pt idx="27" formatCode="#,##0">
                  <c:v>18306.491999999998</c:v>
                </c:pt>
                <c:pt idx="28" formatCode="#,##0">
                  <c:v>14689.65399999998</c:v>
                </c:pt>
                <c:pt idx="29" formatCode="#,##0">
                  <c:v>13884.584999999992</c:v>
                </c:pt>
                <c:pt idx="30" formatCode="#,##0">
                  <c:v>26552.516999999993</c:v>
                </c:pt>
                <c:pt idx="31" formatCode="#,##0">
                  <c:v>27817.95299999998</c:v>
                </c:pt>
                <c:pt idx="32" formatCode="#,##0">
                  <c:v>27224.988000000012</c:v>
                </c:pt>
                <c:pt idx="33" formatCode="#,##0">
                  <c:v>30909.069999999978</c:v>
                </c:pt>
                <c:pt idx="34" formatCode="#,##0">
                  <c:v>31857.946000000025</c:v>
                </c:pt>
                <c:pt idx="35" formatCode="#,##0">
                  <c:v>42375.446999999986</c:v>
                </c:pt>
                <c:pt idx="36" formatCode="#,##0">
                  <c:v>46144.683000000019</c:v>
                </c:pt>
                <c:pt idx="37" formatCode="#,##0">
                  <c:v>40310.062000000005</c:v>
                </c:pt>
                <c:pt idx="38" formatCode="#,##0">
                  <c:v>50169.808999999979</c:v>
                </c:pt>
                <c:pt idx="39" formatCode="#,##0">
                  <c:v>51045.918999999994</c:v>
                </c:pt>
                <c:pt idx="40" formatCode="#,##0">
                  <c:v>55369.175000000017</c:v>
                </c:pt>
                <c:pt idx="41" formatCode="#,##0">
                  <c:v>58857.937000000005</c:v>
                </c:pt>
                <c:pt idx="42" formatCode="#,##0">
                  <c:v>58114.121000000014</c:v>
                </c:pt>
                <c:pt idx="43" formatCode="#,##0">
                  <c:v>57637.428999999975</c:v>
                </c:pt>
                <c:pt idx="44" formatCode="#,##0">
                  <c:v>65347.498000000021</c:v>
                </c:pt>
                <c:pt idx="45" formatCode="#,##0">
                  <c:v>59556.793999999994</c:v>
                </c:pt>
                <c:pt idx="46" formatCode="#,##0">
                  <c:v>63851.191999999981</c:v>
                </c:pt>
                <c:pt idx="47" formatCode="#,##0">
                  <c:v>62586.170999999973</c:v>
                </c:pt>
                <c:pt idx="48" formatCode="#,##0">
                  <c:v>67665.882999999973</c:v>
                </c:pt>
                <c:pt idx="49" formatCode="#,##0">
                  <c:v>66036.785999999964</c:v>
                </c:pt>
                <c:pt idx="50" formatCode="#,##0">
                  <c:v>70436.254000000015</c:v>
                </c:pt>
                <c:pt idx="51" formatCode="#,##0">
                  <c:v>71499.95299999998</c:v>
                </c:pt>
                <c:pt idx="52" formatCode="#,##0">
                  <c:v>68305.454999999958</c:v>
                </c:pt>
                <c:pt idx="53" formatCode="#,##0">
                  <c:v>76016.914999999979</c:v>
                </c:pt>
                <c:pt idx="54" formatCode="#,##0">
                  <c:v>81231.660999999964</c:v>
                </c:pt>
                <c:pt idx="55" formatCode="#,##0">
                  <c:v>92783.014999999956</c:v>
                </c:pt>
                <c:pt idx="56" formatCode="#,##0">
                  <c:v>105525.39999999997</c:v>
                </c:pt>
                <c:pt idx="57" formatCode="#,##0">
                  <c:v>112672.82400000002</c:v>
                </c:pt>
                <c:pt idx="58" formatCode="#,##0">
                  <c:v>114007.39900000003</c:v>
                </c:pt>
                <c:pt idx="59" formatCode="#,##0">
                  <c:v>133904.48800000001</c:v>
                </c:pt>
                <c:pt idx="60" formatCode="#,##0">
                  <c:v>144442.72700000001</c:v>
                </c:pt>
                <c:pt idx="61" formatCode="#,##0">
                  <c:v>145968.26699999999</c:v>
                </c:pt>
                <c:pt idx="62" formatCode="#,##0">
                  <c:v>133515.48700000002</c:v>
                </c:pt>
                <c:pt idx="63" formatCode="#,##0">
                  <c:v>131190.522</c:v>
                </c:pt>
                <c:pt idx="64" formatCode="#,##0">
                  <c:v>136097.05200000003</c:v>
                </c:pt>
                <c:pt idx="65" formatCode="#,##0">
                  <c:v>136458.234</c:v>
                </c:pt>
                <c:pt idx="66" formatCode="#,##0">
                  <c:v>147742.85200000001</c:v>
                </c:pt>
                <c:pt idx="67" formatCode="#,##0">
                  <c:v>150050.842</c:v>
                </c:pt>
                <c:pt idx="68" formatCode="#,##0">
                  <c:v>157511.77299999999</c:v>
                </c:pt>
                <c:pt idx="69" formatCode="#,##0">
                  <c:v>146941.68800000002</c:v>
                </c:pt>
                <c:pt idx="70" formatCode="#,##0">
                  <c:v>162964.33900000004</c:v>
                </c:pt>
                <c:pt idx="71" formatCode="#,##0">
                  <c:v>184722.64</c:v>
                </c:pt>
                <c:pt idx="72" formatCode="#,##0">
                  <c:v>189790.435</c:v>
                </c:pt>
                <c:pt idx="73" formatCode="#,##0">
                  <c:v>196639.84400000004</c:v>
                </c:pt>
                <c:pt idx="74" formatCode="#,##0">
                  <c:v>178885.38300000003</c:v>
                </c:pt>
                <c:pt idx="75" formatCode="#,##0">
                  <c:v>155662.77999999997</c:v>
                </c:pt>
                <c:pt idx="76" formatCode="#,##0">
                  <c:v>178276.25299999991</c:v>
                </c:pt>
              </c:numCache>
            </c:numRef>
          </c:val>
          <c:extLst>
            <c:ext xmlns:c16="http://schemas.microsoft.com/office/drawing/2014/chart" uri="{C3380CC4-5D6E-409C-BE32-E72D297353CC}">
              <c16:uniqueId val="{00000000-DC78-4C37-BB9E-91207A411C6D}"/>
            </c:ext>
          </c:extLst>
        </c:ser>
        <c:dLbls>
          <c:showLegendKey val="0"/>
          <c:showVal val="0"/>
          <c:showCatName val="0"/>
          <c:showSerName val="0"/>
          <c:showPercent val="0"/>
          <c:showBubbleSize val="0"/>
        </c:dLbls>
        <c:gapWidth val="150"/>
        <c:axId val="3"/>
        <c:axId val="4"/>
      </c:barChart>
      <c:lineChart>
        <c:grouping val="standard"/>
        <c:varyColors val="0"/>
        <c:ser>
          <c:idx val="1"/>
          <c:order val="1"/>
          <c:tx>
            <c:strRef>
              <c:f>data5!$C$1</c:f>
              <c:strCache>
                <c:ptCount val="1"/>
                <c:pt idx="0">
                  <c:v>Gross Liabilities</c:v>
                </c:pt>
              </c:strCache>
            </c:strRef>
          </c:tx>
          <c:spPr>
            <a:ln w="38100">
              <a:solidFill>
                <a:srgbClr val="00CCFF"/>
              </a:solidFill>
              <a:prstDash val="solid"/>
            </a:ln>
          </c:spPr>
          <c:marker>
            <c:symbol val="none"/>
          </c:marker>
          <c:cat>
            <c:numRef>
              <c:f>data5!$A$21:$A$97</c:f>
              <c:numCache>
                <c:formatCode>m/d/yyyy</c:formatCode>
                <c:ptCount val="77"/>
                <c:pt idx="0">
                  <c:v>37621</c:v>
                </c:pt>
                <c:pt idx="1">
                  <c:v>37711</c:v>
                </c:pt>
                <c:pt idx="2">
                  <c:v>37802</c:v>
                </c:pt>
                <c:pt idx="3">
                  <c:v>37894</c:v>
                </c:pt>
                <c:pt idx="4">
                  <c:v>37986</c:v>
                </c:pt>
                <c:pt idx="5">
                  <c:v>38077</c:v>
                </c:pt>
                <c:pt idx="6">
                  <c:v>38168</c:v>
                </c:pt>
                <c:pt idx="7">
                  <c:v>38260</c:v>
                </c:pt>
                <c:pt idx="8">
                  <c:v>38352</c:v>
                </c:pt>
                <c:pt idx="9">
                  <c:v>38442</c:v>
                </c:pt>
                <c:pt idx="10">
                  <c:v>38533</c:v>
                </c:pt>
                <c:pt idx="11">
                  <c:v>38625</c:v>
                </c:pt>
                <c:pt idx="12">
                  <c:v>38717</c:v>
                </c:pt>
                <c:pt idx="13">
                  <c:v>38807</c:v>
                </c:pt>
                <c:pt idx="14">
                  <c:v>38898</c:v>
                </c:pt>
                <c:pt idx="15">
                  <c:v>38990</c:v>
                </c:pt>
                <c:pt idx="16">
                  <c:v>39082</c:v>
                </c:pt>
                <c:pt idx="17">
                  <c:v>39172</c:v>
                </c:pt>
                <c:pt idx="18">
                  <c:v>39263</c:v>
                </c:pt>
                <c:pt idx="19">
                  <c:v>39355</c:v>
                </c:pt>
                <c:pt idx="20">
                  <c:v>39447</c:v>
                </c:pt>
                <c:pt idx="21">
                  <c:v>39538</c:v>
                </c:pt>
                <c:pt idx="22">
                  <c:v>39629</c:v>
                </c:pt>
                <c:pt idx="23">
                  <c:v>39721</c:v>
                </c:pt>
                <c:pt idx="24">
                  <c:v>39813</c:v>
                </c:pt>
                <c:pt idx="25">
                  <c:v>39903</c:v>
                </c:pt>
                <c:pt idx="26">
                  <c:v>39994</c:v>
                </c:pt>
                <c:pt idx="27">
                  <c:v>40086</c:v>
                </c:pt>
                <c:pt idx="28">
                  <c:v>40178</c:v>
                </c:pt>
                <c:pt idx="29">
                  <c:v>40268</c:v>
                </c:pt>
                <c:pt idx="30">
                  <c:v>40359</c:v>
                </c:pt>
                <c:pt idx="31">
                  <c:v>40451</c:v>
                </c:pt>
                <c:pt idx="32">
                  <c:v>40543</c:v>
                </c:pt>
                <c:pt idx="33">
                  <c:v>40633</c:v>
                </c:pt>
                <c:pt idx="34">
                  <c:v>40724</c:v>
                </c:pt>
                <c:pt idx="35">
                  <c:v>40816</c:v>
                </c:pt>
                <c:pt idx="36">
                  <c:v>40908</c:v>
                </c:pt>
                <c:pt idx="37">
                  <c:v>40999</c:v>
                </c:pt>
                <c:pt idx="38">
                  <c:v>41090</c:v>
                </c:pt>
                <c:pt idx="39">
                  <c:v>41182</c:v>
                </c:pt>
                <c:pt idx="40">
                  <c:v>41274</c:v>
                </c:pt>
                <c:pt idx="41">
                  <c:v>41364</c:v>
                </c:pt>
                <c:pt idx="42">
                  <c:v>41455</c:v>
                </c:pt>
                <c:pt idx="43">
                  <c:v>41547</c:v>
                </c:pt>
                <c:pt idx="44">
                  <c:v>41639</c:v>
                </c:pt>
                <c:pt idx="45">
                  <c:v>41729</c:v>
                </c:pt>
                <c:pt idx="46">
                  <c:v>41820</c:v>
                </c:pt>
                <c:pt idx="47">
                  <c:v>41912</c:v>
                </c:pt>
                <c:pt idx="48">
                  <c:v>42004</c:v>
                </c:pt>
                <c:pt idx="49">
                  <c:v>42094</c:v>
                </c:pt>
                <c:pt idx="50">
                  <c:v>42185</c:v>
                </c:pt>
                <c:pt idx="51">
                  <c:v>42277</c:v>
                </c:pt>
                <c:pt idx="52">
                  <c:v>42369</c:v>
                </c:pt>
                <c:pt idx="53">
                  <c:v>42460</c:v>
                </c:pt>
                <c:pt idx="54">
                  <c:v>42551</c:v>
                </c:pt>
                <c:pt idx="55">
                  <c:v>42643</c:v>
                </c:pt>
                <c:pt idx="56">
                  <c:v>42735</c:v>
                </c:pt>
                <c:pt idx="57">
                  <c:v>42825</c:v>
                </c:pt>
                <c:pt idx="58">
                  <c:v>42916</c:v>
                </c:pt>
                <c:pt idx="59">
                  <c:v>43008</c:v>
                </c:pt>
                <c:pt idx="60">
                  <c:v>43100</c:v>
                </c:pt>
                <c:pt idx="61">
                  <c:v>43190</c:v>
                </c:pt>
                <c:pt idx="62">
                  <c:v>43281</c:v>
                </c:pt>
                <c:pt idx="63">
                  <c:v>43373</c:v>
                </c:pt>
                <c:pt idx="64">
                  <c:v>43465</c:v>
                </c:pt>
                <c:pt idx="65">
                  <c:v>43555</c:v>
                </c:pt>
                <c:pt idx="66">
                  <c:v>43646</c:v>
                </c:pt>
                <c:pt idx="67">
                  <c:v>43738</c:v>
                </c:pt>
                <c:pt idx="68">
                  <c:v>43830</c:v>
                </c:pt>
                <c:pt idx="69">
                  <c:v>43921</c:v>
                </c:pt>
                <c:pt idx="70">
                  <c:v>44012</c:v>
                </c:pt>
                <c:pt idx="71">
                  <c:v>44104</c:v>
                </c:pt>
                <c:pt idx="72">
                  <c:v>44196</c:v>
                </c:pt>
                <c:pt idx="73">
                  <c:v>44286</c:v>
                </c:pt>
                <c:pt idx="74">
                  <c:v>44377</c:v>
                </c:pt>
                <c:pt idx="75">
                  <c:v>44469</c:v>
                </c:pt>
                <c:pt idx="76">
                  <c:v>44561</c:v>
                </c:pt>
              </c:numCache>
            </c:numRef>
          </c:cat>
          <c:val>
            <c:numRef>
              <c:f>data5!$C$21:$C$97</c:f>
              <c:numCache>
                <c:formatCode>_ * #,##0_ ;_ * \-#,##0_ ;_ * "-"??_ ;_ @_ </c:formatCode>
                <c:ptCount val="77"/>
                <c:pt idx="0">
                  <c:v>101181.59</c:v>
                </c:pt>
                <c:pt idx="1">
                  <c:v>102070.33500000001</c:v>
                </c:pt>
                <c:pt idx="2">
                  <c:v>109607.44599999998</c:v>
                </c:pt>
                <c:pt idx="3">
                  <c:v>111357.455</c:v>
                </c:pt>
                <c:pt idx="4">
                  <c:v>117381.647</c:v>
                </c:pt>
                <c:pt idx="5">
                  <c:v>124013.13900000001</c:v>
                </c:pt>
                <c:pt idx="6">
                  <c:v>125240.927</c:v>
                </c:pt>
                <c:pt idx="7">
                  <c:v>120816.97199999999</c:v>
                </c:pt>
                <c:pt idx="8">
                  <c:v>131247.62599999999</c:v>
                </c:pt>
                <c:pt idx="9">
                  <c:v>134349.85099999997</c:v>
                </c:pt>
                <c:pt idx="10">
                  <c:v>134349.85099999997</c:v>
                </c:pt>
                <c:pt idx="11">
                  <c:v>137908.28399999999</c:v>
                </c:pt>
                <c:pt idx="12">
                  <c:v>147628.73000000001</c:v>
                </c:pt>
                <c:pt idx="13" formatCode="#,##0">
                  <c:v>155712.924</c:v>
                </c:pt>
                <c:pt idx="14" formatCode="#,##0">
                  <c:v>148772.82800000001</c:v>
                </c:pt>
                <c:pt idx="15" formatCode="#,##0">
                  <c:v>152821.79800000001</c:v>
                </c:pt>
                <c:pt idx="16" formatCode="#,##0">
                  <c:v>165205.87100000001</c:v>
                </c:pt>
                <c:pt idx="17" formatCode="#,##0">
                  <c:v>172881.272</c:v>
                </c:pt>
                <c:pt idx="18" formatCode="#,##0">
                  <c:v>180642.641</c:v>
                </c:pt>
                <c:pt idx="19" formatCode="#,##0">
                  <c:v>187895.34099999999</c:v>
                </c:pt>
                <c:pt idx="20" formatCode="#,##0">
                  <c:v>193654.39300000001</c:v>
                </c:pt>
                <c:pt idx="21" formatCode="#,##0">
                  <c:v>191061.27499999999</c:v>
                </c:pt>
                <c:pt idx="22" formatCode="#,##0">
                  <c:v>198412.60399999999</c:v>
                </c:pt>
                <c:pt idx="23" formatCode="#,##0">
                  <c:v>187777.204</c:v>
                </c:pt>
                <c:pt idx="24" formatCode="#,##0">
                  <c:v>175077.07199999999</c:v>
                </c:pt>
                <c:pt idx="25" formatCode="#,##0">
                  <c:v>177495.75599999999</c:v>
                </c:pt>
                <c:pt idx="26" formatCode="#,##0">
                  <c:v>188636.98499999999</c:v>
                </c:pt>
                <c:pt idx="27" formatCode="#,##0">
                  <c:v>201044.326</c:v>
                </c:pt>
                <c:pt idx="28" formatCode="#,##0">
                  <c:v>212428.6</c:v>
                </c:pt>
                <c:pt idx="29" formatCode="#,##0">
                  <c:v>218993.46100000001</c:v>
                </c:pt>
                <c:pt idx="30" formatCode="#,##0">
                  <c:v>207612.943</c:v>
                </c:pt>
                <c:pt idx="31" formatCode="#,##0">
                  <c:v>218279.23300000001</c:v>
                </c:pt>
                <c:pt idx="32" formatCode="#,##0">
                  <c:v>232266.34</c:v>
                </c:pt>
                <c:pt idx="33" formatCode="#,##0">
                  <c:v>238576.535</c:v>
                </c:pt>
                <c:pt idx="34" formatCode="#,##0">
                  <c:v>241456.66</c:v>
                </c:pt>
                <c:pt idx="35" formatCode="#,##0">
                  <c:v>221392.163</c:v>
                </c:pt>
                <c:pt idx="36" formatCode="#,##0">
                  <c:v>220484.49400000001</c:v>
                </c:pt>
                <c:pt idx="37" formatCode="#,##0">
                  <c:v>229564.02900000001</c:v>
                </c:pt>
                <c:pt idx="38" formatCode="#,##0">
                  <c:v>216719.497</c:v>
                </c:pt>
                <c:pt idx="39" formatCode="#,##0">
                  <c:v>221525.14600000001</c:v>
                </c:pt>
                <c:pt idx="40" formatCode="#,##0">
                  <c:v>222416.09</c:v>
                </c:pt>
                <c:pt idx="41" formatCode="#,##0">
                  <c:v>227599.59400000001</c:v>
                </c:pt>
                <c:pt idx="42" formatCode="#,##0">
                  <c:v>233826.71599999999</c:v>
                </c:pt>
                <c:pt idx="43" formatCode="#,##0">
                  <c:v>238846.66</c:v>
                </c:pt>
                <c:pt idx="44" formatCode="#,##0">
                  <c:v>248496.783</c:v>
                </c:pt>
                <c:pt idx="45" formatCode="#,##0">
                  <c:v>263370.71500000003</c:v>
                </c:pt>
                <c:pt idx="46" formatCode="#,##0">
                  <c:v>265493.90500000003</c:v>
                </c:pt>
                <c:pt idx="47" formatCode="#,##0">
                  <c:v>268715.77600000001</c:v>
                </c:pt>
                <c:pt idx="48" formatCode="#,##0">
                  <c:v>267053.04700000002</c:v>
                </c:pt>
                <c:pt idx="49" formatCode="#,##0">
                  <c:v>272601.67200000002</c:v>
                </c:pt>
                <c:pt idx="50" formatCode="#,##0">
                  <c:v>271561.02399999998</c:v>
                </c:pt>
                <c:pt idx="51" formatCode="#,##0">
                  <c:v>263293.90600000002</c:v>
                </c:pt>
                <c:pt idx="52" formatCode="#,##0">
                  <c:v>279695.13400000002</c:v>
                </c:pt>
                <c:pt idx="53" formatCode="#,##0">
                  <c:v>274025.995</c:v>
                </c:pt>
                <c:pt idx="54" formatCode="#,##0">
                  <c:v>269358.82400000002</c:v>
                </c:pt>
                <c:pt idx="55" formatCode="#,##0">
                  <c:v>274443.28100000002</c:v>
                </c:pt>
                <c:pt idx="56" formatCode="#,##0">
                  <c:v>269799.96100000001</c:v>
                </c:pt>
                <c:pt idx="57" formatCode="#,##0">
                  <c:v>278065.68599999999</c:v>
                </c:pt>
                <c:pt idx="58" formatCode="#,##0">
                  <c:v>289123.38799999998</c:v>
                </c:pt>
                <c:pt idx="59" formatCode="#,##0">
                  <c:v>283084.5</c:v>
                </c:pt>
                <c:pt idx="60" formatCode="#,##0">
                  <c:v>289037.592</c:v>
                </c:pt>
                <c:pt idx="61" formatCode="#,##0">
                  <c:v>293254.12300000002</c:v>
                </c:pt>
                <c:pt idx="62" formatCode="#,##0">
                  <c:v>307317.05</c:v>
                </c:pt>
                <c:pt idx="63" formatCode="#,##0">
                  <c:v>317052.141</c:v>
                </c:pt>
                <c:pt idx="64" formatCode="#,##0">
                  <c:v>302301.21299999999</c:v>
                </c:pt>
                <c:pt idx="65" formatCode="#,##0">
                  <c:v>314870.39799999999</c:v>
                </c:pt>
                <c:pt idx="66" formatCode="#,##0">
                  <c:v>313496.15399999998</c:v>
                </c:pt>
                <c:pt idx="67" formatCode="#,##0">
                  <c:v>315667.28600000002</c:v>
                </c:pt>
                <c:pt idx="68" formatCode="#,##0">
                  <c:v>333297.91600000003</c:v>
                </c:pt>
                <c:pt idx="69" formatCode="#,##0">
                  <c:v>322013.44199999998</c:v>
                </c:pt>
                <c:pt idx="70" formatCode="#,##0">
                  <c:v>354191.26299999998</c:v>
                </c:pt>
                <c:pt idx="71" formatCode="#,##0">
                  <c:v>368354.61499999999</c:v>
                </c:pt>
                <c:pt idx="72" formatCode="#,##0">
                  <c:v>411008.18199999997</c:v>
                </c:pt>
                <c:pt idx="73" formatCode="#,##0">
                  <c:v>433751.57799999998</c:v>
                </c:pt>
                <c:pt idx="74" formatCode="#,##0">
                  <c:v>489057.745</c:v>
                </c:pt>
                <c:pt idx="75" formatCode="#,##0">
                  <c:v>520032.34399999998</c:v>
                </c:pt>
                <c:pt idx="76" formatCode="#,##0">
                  <c:v>537353.54</c:v>
                </c:pt>
              </c:numCache>
            </c:numRef>
          </c:val>
          <c:smooth val="0"/>
          <c:extLst>
            <c:ext xmlns:c16="http://schemas.microsoft.com/office/drawing/2014/chart" uri="{C3380CC4-5D6E-409C-BE32-E72D297353CC}">
              <c16:uniqueId val="{00000001-DC78-4C37-BB9E-91207A411C6D}"/>
            </c:ext>
          </c:extLst>
        </c:ser>
        <c:ser>
          <c:idx val="2"/>
          <c:order val="2"/>
          <c:tx>
            <c:strRef>
              <c:f>data5!$D$1</c:f>
              <c:strCache>
                <c:ptCount val="1"/>
                <c:pt idx="0">
                  <c:v>Gross Assets</c:v>
                </c:pt>
              </c:strCache>
            </c:strRef>
          </c:tx>
          <c:spPr>
            <a:ln w="38100">
              <a:solidFill>
                <a:srgbClr val="00FF00"/>
              </a:solidFill>
              <a:prstDash val="solid"/>
            </a:ln>
          </c:spPr>
          <c:marker>
            <c:symbol val="none"/>
          </c:marker>
          <c:cat>
            <c:numRef>
              <c:f>data5!$A$21:$A$97</c:f>
              <c:numCache>
                <c:formatCode>m/d/yyyy</c:formatCode>
                <c:ptCount val="77"/>
                <c:pt idx="0">
                  <c:v>37621</c:v>
                </c:pt>
                <c:pt idx="1">
                  <c:v>37711</c:v>
                </c:pt>
                <c:pt idx="2">
                  <c:v>37802</c:v>
                </c:pt>
                <c:pt idx="3">
                  <c:v>37894</c:v>
                </c:pt>
                <c:pt idx="4">
                  <c:v>37986</c:v>
                </c:pt>
                <c:pt idx="5">
                  <c:v>38077</c:v>
                </c:pt>
                <c:pt idx="6">
                  <c:v>38168</c:v>
                </c:pt>
                <c:pt idx="7">
                  <c:v>38260</c:v>
                </c:pt>
                <c:pt idx="8">
                  <c:v>38352</c:v>
                </c:pt>
                <c:pt idx="9">
                  <c:v>38442</c:v>
                </c:pt>
                <c:pt idx="10">
                  <c:v>38533</c:v>
                </c:pt>
                <c:pt idx="11">
                  <c:v>38625</c:v>
                </c:pt>
                <c:pt idx="12">
                  <c:v>38717</c:v>
                </c:pt>
                <c:pt idx="13">
                  <c:v>38807</c:v>
                </c:pt>
                <c:pt idx="14">
                  <c:v>38898</c:v>
                </c:pt>
                <c:pt idx="15">
                  <c:v>38990</c:v>
                </c:pt>
                <c:pt idx="16">
                  <c:v>39082</c:v>
                </c:pt>
                <c:pt idx="17">
                  <c:v>39172</c:v>
                </c:pt>
                <c:pt idx="18">
                  <c:v>39263</c:v>
                </c:pt>
                <c:pt idx="19">
                  <c:v>39355</c:v>
                </c:pt>
                <c:pt idx="20">
                  <c:v>39447</c:v>
                </c:pt>
                <c:pt idx="21">
                  <c:v>39538</c:v>
                </c:pt>
                <c:pt idx="22">
                  <c:v>39629</c:v>
                </c:pt>
                <c:pt idx="23">
                  <c:v>39721</c:v>
                </c:pt>
                <c:pt idx="24">
                  <c:v>39813</c:v>
                </c:pt>
                <c:pt idx="25">
                  <c:v>39903</c:v>
                </c:pt>
                <c:pt idx="26">
                  <c:v>39994</c:v>
                </c:pt>
                <c:pt idx="27">
                  <c:v>40086</c:v>
                </c:pt>
                <c:pt idx="28">
                  <c:v>40178</c:v>
                </c:pt>
                <c:pt idx="29">
                  <c:v>40268</c:v>
                </c:pt>
                <c:pt idx="30">
                  <c:v>40359</c:v>
                </c:pt>
                <c:pt idx="31">
                  <c:v>40451</c:v>
                </c:pt>
                <c:pt idx="32">
                  <c:v>40543</c:v>
                </c:pt>
                <c:pt idx="33">
                  <c:v>40633</c:v>
                </c:pt>
                <c:pt idx="34">
                  <c:v>40724</c:v>
                </c:pt>
                <c:pt idx="35">
                  <c:v>40816</c:v>
                </c:pt>
                <c:pt idx="36">
                  <c:v>40908</c:v>
                </c:pt>
                <c:pt idx="37">
                  <c:v>40999</c:v>
                </c:pt>
                <c:pt idx="38">
                  <c:v>41090</c:v>
                </c:pt>
                <c:pt idx="39">
                  <c:v>41182</c:v>
                </c:pt>
                <c:pt idx="40">
                  <c:v>41274</c:v>
                </c:pt>
                <c:pt idx="41">
                  <c:v>41364</c:v>
                </c:pt>
                <c:pt idx="42">
                  <c:v>41455</c:v>
                </c:pt>
                <c:pt idx="43">
                  <c:v>41547</c:v>
                </c:pt>
                <c:pt idx="44">
                  <c:v>41639</c:v>
                </c:pt>
                <c:pt idx="45">
                  <c:v>41729</c:v>
                </c:pt>
                <c:pt idx="46">
                  <c:v>41820</c:v>
                </c:pt>
                <c:pt idx="47">
                  <c:v>41912</c:v>
                </c:pt>
                <c:pt idx="48">
                  <c:v>42004</c:v>
                </c:pt>
                <c:pt idx="49">
                  <c:v>42094</c:v>
                </c:pt>
                <c:pt idx="50">
                  <c:v>42185</c:v>
                </c:pt>
                <c:pt idx="51">
                  <c:v>42277</c:v>
                </c:pt>
                <c:pt idx="52">
                  <c:v>42369</c:v>
                </c:pt>
                <c:pt idx="53">
                  <c:v>42460</c:v>
                </c:pt>
                <c:pt idx="54">
                  <c:v>42551</c:v>
                </c:pt>
                <c:pt idx="55">
                  <c:v>42643</c:v>
                </c:pt>
                <c:pt idx="56">
                  <c:v>42735</c:v>
                </c:pt>
                <c:pt idx="57">
                  <c:v>42825</c:v>
                </c:pt>
                <c:pt idx="58">
                  <c:v>42916</c:v>
                </c:pt>
                <c:pt idx="59">
                  <c:v>43008</c:v>
                </c:pt>
                <c:pt idx="60">
                  <c:v>43100</c:v>
                </c:pt>
                <c:pt idx="61">
                  <c:v>43190</c:v>
                </c:pt>
                <c:pt idx="62">
                  <c:v>43281</c:v>
                </c:pt>
                <c:pt idx="63">
                  <c:v>43373</c:v>
                </c:pt>
                <c:pt idx="64">
                  <c:v>43465</c:v>
                </c:pt>
                <c:pt idx="65">
                  <c:v>43555</c:v>
                </c:pt>
                <c:pt idx="66">
                  <c:v>43646</c:v>
                </c:pt>
                <c:pt idx="67">
                  <c:v>43738</c:v>
                </c:pt>
                <c:pt idx="68">
                  <c:v>43830</c:v>
                </c:pt>
                <c:pt idx="69">
                  <c:v>43921</c:v>
                </c:pt>
                <c:pt idx="70">
                  <c:v>44012</c:v>
                </c:pt>
                <c:pt idx="71">
                  <c:v>44104</c:v>
                </c:pt>
                <c:pt idx="72">
                  <c:v>44196</c:v>
                </c:pt>
                <c:pt idx="73">
                  <c:v>44286</c:v>
                </c:pt>
                <c:pt idx="74">
                  <c:v>44377</c:v>
                </c:pt>
                <c:pt idx="75">
                  <c:v>44469</c:v>
                </c:pt>
                <c:pt idx="76">
                  <c:v>44561</c:v>
                </c:pt>
              </c:numCache>
            </c:numRef>
          </c:cat>
          <c:val>
            <c:numRef>
              <c:f>data5!$D$21:$D$97</c:f>
              <c:numCache>
                <c:formatCode>_ * #,##0_ ;_ * \-#,##0_ ;_ * "-"??_ ;_ @_ </c:formatCode>
                <c:ptCount val="77"/>
                <c:pt idx="0">
                  <c:v>78797.576000000001</c:v>
                </c:pt>
                <c:pt idx="1">
                  <c:v>79582.325000000012</c:v>
                </c:pt>
                <c:pt idx="2">
                  <c:v>81911.078000000009</c:v>
                </c:pt>
                <c:pt idx="3">
                  <c:v>83575.436999999991</c:v>
                </c:pt>
                <c:pt idx="4">
                  <c:v>90446.385000000009</c:v>
                </c:pt>
                <c:pt idx="5">
                  <c:v>97105.635999999999</c:v>
                </c:pt>
                <c:pt idx="6">
                  <c:v>99256.559000000008</c:v>
                </c:pt>
                <c:pt idx="7">
                  <c:v>98894.891000000003</c:v>
                </c:pt>
                <c:pt idx="8">
                  <c:v>107045.58100000001</c:v>
                </c:pt>
                <c:pt idx="9">
                  <c:v>112119.20599999999</c:v>
                </c:pt>
                <c:pt idx="10">
                  <c:v>112119.20599999999</c:v>
                </c:pt>
                <c:pt idx="11">
                  <c:v>119824.599</c:v>
                </c:pt>
                <c:pt idx="12">
                  <c:v>122978.58199999999</c:v>
                </c:pt>
                <c:pt idx="13" formatCode="#,##0">
                  <c:v>145599.43900000001</c:v>
                </c:pt>
                <c:pt idx="14" formatCode="#,##0">
                  <c:v>149389.69200000001</c:v>
                </c:pt>
                <c:pt idx="15" formatCode="#,##0">
                  <c:v>158179.00599999999</c:v>
                </c:pt>
                <c:pt idx="16" formatCode="#,##0">
                  <c:v>170113.815</c:v>
                </c:pt>
                <c:pt idx="17" formatCode="#,##0">
                  <c:v>179224.571</c:v>
                </c:pt>
                <c:pt idx="18" formatCode="#,##0">
                  <c:v>186430.89199999999</c:v>
                </c:pt>
                <c:pt idx="19" formatCode="#,##0">
                  <c:v>191126.12700000001</c:v>
                </c:pt>
                <c:pt idx="20" formatCode="#,##0">
                  <c:v>197719.601</c:v>
                </c:pt>
                <c:pt idx="21" formatCode="#,##0">
                  <c:v>199615.231</c:v>
                </c:pt>
                <c:pt idx="22" formatCode="#,##0">
                  <c:v>202533.13699999999</c:v>
                </c:pt>
                <c:pt idx="23" formatCode="#,##0">
                  <c:v>199504.33199999999</c:v>
                </c:pt>
                <c:pt idx="24" formatCode="#,##0">
                  <c:v>194649.302</c:v>
                </c:pt>
                <c:pt idx="25" formatCode="#,##0">
                  <c:v>195281.878</c:v>
                </c:pt>
                <c:pt idx="26" formatCode="#,##0">
                  <c:v>205313.70699999999</c:v>
                </c:pt>
                <c:pt idx="27" formatCode="#,##0">
                  <c:v>219350.818</c:v>
                </c:pt>
                <c:pt idx="28" formatCode="#,##0">
                  <c:v>227118.25399999999</c:v>
                </c:pt>
                <c:pt idx="29" formatCode="#,##0">
                  <c:v>232878.046</c:v>
                </c:pt>
                <c:pt idx="30" formatCode="#,##0">
                  <c:v>234165.46</c:v>
                </c:pt>
                <c:pt idx="31" formatCode="#,##0">
                  <c:v>246097.18599999999</c:v>
                </c:pt>
                <c:pt idx="32" formatCode="#,##0">
                  <c:v>259491.32800000001</c:v>
                </c:pt>
                <c:pt idx="33" formatCode="#,##0">
                  <c:v>269485.60499999998</c:v>
                </c:pt>
                <c:pt idx="34" formatCode="#,##0">
                  <c:v>273314.60600000003</c:v>
                </c:pt>
                <c:pt idx="35" formatCode="#,##0">
                  <c:v>263767.61</c:v>
                </c:pt>
                <c:pt idx="36" formatCode="#,##0">
                  <c:v>266629.17700000003</c:v>
                </c:pt>
                <c:pt idx="37" formatCode="#,##0">
                  <c:v>269874.09100000001</c:v>
                </c:pt>
                <c:pt idx="38" formatCode="#,##0">
                  <c:v>266889.30599999998</c:v>
                </c:pt>
                <c:pt idx="39" formatCode="#,##0">
                  <c:v>272571.065</c:v>
                </c:pt>
                <c:pt idx="40" formatCode="#,##0">
                  <c:v>277785.26500000001</c:v>
                </c:pt>
                <c:pt idx="41" formatCode="#,##0">
                  <c:v>286457.53100000002</c:v>
                </c:pt>
                <c:pt idx="42" formatCode="#,##0">
                  <c:v>291940.837</c:v>
                </c:pt>
                <c:pt idx="43" formatCode="#,##0">
                  <c:v>296484.08899999998</c:v>
                </c:pt>
                <c:pt idx="44" formatCode="#,##0">
                  <c:v>313844.28100000002</c:v>
                </c:pt>
                <c:pt idx="45" formatCode="#,##0">
                  <c:v>322927.50900000002</c:v>
                </c:pt>
                <c:pt idx="46" formatCode="#,##0">
                  <c:v>329345.09700000001</c:v>
                </c:pt>
                <c:pt idx="47" formatCode="#,##0">
                  <c:v>331301.94699999999</c:v>
                </c:pt>
                <c:pt idx="48" formatCode="#,##0">
                  <c:v>334718.93</c:v>
                </c:pt>
                <c:pt idx="49" formatCode="#,##0">
                  <c:v>338638.45799999998</c:v>
                </c:pt>
                <c:pt idx="50" formatCode="#,##0">
                  <c:v>341997.27799999999</c:v>
                </c:pt>
                <c:pt idx="51" formatCode="#,##0">
                  <c:v>334793.859</c:v>
                </c:pt>
                <c:pt idx="52" formatCode="#,##0">
                  <c:v>348000.58899999998</c:v>
                </c:pt>
                <c:pt idx="53" formatCode="#,##0">
                  <c:v>350042.91</c:v>
                </c:pt>
                <c:pt idx="54" formatCode="#,##0">
                  <c:v>350590.48499999999</c:v>
                </c:pt>
                <c:pt idx="55" formatCode="#,##0">
                  <c:v>367226.29599999997</c:v>
                </c:pt>
                <c:pt idx="56" formatCode="#,##0">
                  <c:v>375325.36099999998</c:v>
                </c:pt>
                <c:pt idx="57" formatCode="#,##0">
                  <c:v>390738.51</c:v>
                </c:pt>
                <c:pt idx="58" formatCode="#,##0">
                  <c:v>403130.78700000001</c:v>
                </c:pt>
                <c:pt idx="59" formatCode="#,##0">
                  <c:v>416988.98800000001</c:v>
                </c:pt>
                <c:pt idx="60" formatCode="#,##0">
                  <c:v>433480.31900000002</c:v>
                </c:pt>
                <c:pt idx="61" formatCode="#,##0">
                  <c:v>439222.39</c:v>
                </c:pt>
                <c:pt idx="62" formatCode="#,##0">
                  <c:v>440832.53700000001</c:v>
                </c:pt>
                <c:pt idx="63" formatCode="#,##0">
                  <c:v>448242.663</c:v>
                </c:pt>
                <c:pt idx="64" formatCode="#,##0">
                  <c:v>438398.26500000001</c:v>
                </c:pt>
                <c:pt idx="65" formatCode="#,##0">
                  <c:v>451328.63199999998</c:v>
                </c:pt>
                <c:pt idx="66" formatCode="#,##0">
                  <c:v>461239.00599999999</c:v>
                </c:pt>
                <c:pt idx="67" formatCode="#,##0">
                  <c:v>465718.12800000003</c:v>
                </c:pt>
                <c:pt idx="68" formatCode="#,##0">
                  <c:v>490809.68900000001</c:v>
                </c:pt>
                <c:pt idx="69" formatCode="#,##0">
                  <c:v>468955.13</c:v>
                </c:pt>
                <c:pt idx="70" formatCode="#,##0">
                  <c:v>517155.60200000001</c:v>
                </c:pt>
                <c:pt idx="71" formatCode="#,##0">
                  <c:v>553077.255</c:v>
                </c:pt>
                <c:pt idx="72" formatCode="#,##0">
                  <c:v>600798.61699999997</c:v>
                </c:pt>
                <c:pt idx="73" formatCode="#,##0">
                  <c:v>630391.42200000002</c:v>
                </c:pt>
                <c:pt idx="74" formatCode="#,##0">
                  <c:v>667943.12800000003</c:v>
                </c:pt>
                <c:pt idx="75" formatCode="#,##0">
                  <c:v>675695.12399999995</c:v>
                </c:pt>
                <c:pt idx="76" formatCode="#,##0">
                  <c:v>715629.79299999995</c:v>
                </c:pt>
              </c:numCache>
            </c:numRef>
          </c:val>
          <c:smooth val="0"/>
          <c:extLst>
            <c:ext xmlns:c16="http://schemas.microsoft.com/office/drawing/2014/chart" uri="{C3380CC4-5D6E-409C-BE32-E72D297353CC}">
              <c16:uniqueId val="{00000002-DC78-4C37-BB9E-91207A411C6D}"/>
            </c:ext>
          </c:extLst>
        </c:ser>
        <c:dLbls>
          <c:showLegendKey val="0"/>
          <c:showVal val="0"/>
          <c:showCatName val="0"/>
          <c:showSerName val="0"/>
          <c:showPercent val="0"/>
          <c:showBubbleSize val="0"/>
        </c:dLbls>
        <c:marker val="1"/>
        <c:smooth val="0"/>
        <c:axId val="403796264"/>
        <c:axId val="1"/>
      </c:lineChart>
      <c:dateAx>
        <c:axId val="403796264"/>
        <c:scaling>
          <c:orientation val="minMax"/>
          <c:max val="44531"/>
          <c:min val="37956"/>
        </c:scaling>
        <c:delete val="0"/>
        <c:axPos val="b"/>
        <c:numFmt formatCode="mm/yyyy" sourceLinked="0"/>
        <c:majorTickMark val="out"/>
        <c:minorTickMark val="none"/>
        <c:tickLblPos val="low"/>
        <c:spPr>
          <a:ln w="3175">
            <a:solidFill>
              <a:srgbClr val="000000"/>
            </a:solidFill>
            <a:prstDash val="solid"/>
          </a:ln>
        </c:spPr>
        <c:txPr>
          <a:bodyPr rot="-4740000" vert="horz"/>
          <a:lstStyle/>
          <a:p>
            <a:pPr>
              <a:defRPr sz="1400" b="1" i="0" u="none" strike="noStrike" baseline="0">
                <a:solidFill>
                  <a:srgbClr val="000000"/>
                </a:solidFill>
                <a:latin typeface="Arial"/>
                <a:ea typeface="Arial"/>
                <a:cs typeface="Arial"/>
              </a:defRPr>
            </a:pPr>
            <a:endParaRPr lang="he-IL"/>
          </a:p>
        </c:txPr>
        <c:crossAx val="1"/>
        <c:crosses val="autoZero"/>
        <c:auto val="1"/>
        <c:lblOffset val="100"/>
        <c:baseTimeUnit val="months"/>
        <c:majorUnit val="6"/>
        <c:majorTimeUnit val="months"/>
        <c:minorUnit val="1"/>
        <c:minorTimeUnit val="months"/>
      </c:dateAx>
      <c:valAx>
        <c:axId val="1"/>
        <c:scaling>
          <c:orientation val="minMax"/>
          <c:max val="900000"/>
          <c:min val="50000"/>
        </c:scaling>
        <c:delete val="0"/>
        <c:axPos val="l"/>
        <c:majorGridlines>
          <c:spPr>
            <a:ln w="3175">
              <a:solidFill>
                <a:srgbClr val="000000"/>
              </a:solidFill>
              <a:prstDash val="solid"/>
            </a:ln>
          </c:spPr>
        </c:majorGridlines>
        <c:numFmt formatCode="_ * #,##0_ ;_ * \-#,##0_ ;_ * &quot;-&quot;??_ ;_ @_ "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403796264"/>
        <c:crosses val="autoZero"/>
        <c:crossBetween val="between"/>
        <c:majorUnit val="50000"/>
        <c:dispUnits>
          <c:builtInUnit val="thousands"/>
        </c:dispUnits>
      </c:valAx>
      <c:dateAx>
        <c:axId val="3"/>
        <c:scaling>
          <c:orientation val="minMax"/>
        </c:scaling>
        <c:delete val="1"/>
        <c:axPos val="b"/>
        <c:numFmt formatCode="m/d/yyyy" sourceLinked="1"/>
        <c:majorTickMark val="out"/>
        <c:minorTickMark val="none"/>
        <c:tickLblPos val="nextTo"/>
        <c:crossAx val="4"/>
        <c:crosses val="autoZero"/>
        <c:auto val="1"/>
        <c:lblOffset val="100"/>
        <c:baseTimeUnit val="months"/>
      </c:dateAx>
      <c:valAx>
        <c:axId val="4"/>
        <c:scaling>
          <c:orientation val="minMax"/>
          <c:max val="210000"/>
          <c:min val="-30000"/>
        </c:scaling>
        <c:delete val="0"/>
        <c:axPos val="r"/>
        <c:numFmt formatCode="General"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3"/>
        <c:crosses val="max"/>
        <c:crossBetween val="between"/>
        <c:majorUnit val="20000"/>
        <c:dispUnits>
          <c:builtInUnit val="thousands"/>
        </c:dispUnits>
      </c:valAx>
      <c:spPr>
        <a:solidFill>
          <a:srgbClr val="FFFFFF"/>
        </a:solidFill>
        <a:ln w="12700">
          <a:solidFill>
            <a:srgbClr val="808080"/>
          </a:solidFill>
          <a:prstDash val="solid"/>
        </a:ln>
      </c:spPr>
    </c:plotArea>
    <c:legend>
      <c:legendPos val="r"/>
      <c:layout>
        <c:manualLayout>
          <c:xMode val="edge"/>
          <c:yMode val="edge"/>
          <c:x val="1.4637035068862065E-2"/>
          <c:y val="0.86475464397209023"/>
          <c:w val="0.94623950427007342"/>
          <c:h val="3.5653650254668934E-2"/>
        </c:manualLayout>
      </c:layout>
      <c:overlay val="0"/>
      <c:spPr>
        <a:solidFill>
          <a:srgbClr val="FFFFFF"/>
        </a:solidFill>
        <a:ln w="3175">
          <a:solidFill>
            <a:srgbClr val="000000"/>
          </a:solidFill>
          <a:prstDash val="solid"/>
        </a:ln>
      </c:spPr>
      <c:txPr>
        <a:bodyPr/>
        <a:lstStyle/>
        <a:p>
          <a:pPr>
            <a:defRPr sz="110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he-IL"/>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US" sz="2000" b="1" i="0" u="sng" strike="noStrike" baseline="0">
                <a:solidFill>
                  <a:srgbClr val="000000"/>
                </a:solidFill>
                <a:latin typeface="Arial"/>
                <a:cs typeface="Arial"/>
              </a:rPr>
              <a:t>Figure 6:</a:t>
            </a:r>
            <a:r>
              <a:rPr lang="en-US" sz="2000" b="1" i="0" u="none" strike="noStrike" baseline="0">
                <a:solidFill>
                  <a:srgbClr val="000000"/>
                </a:solidFill>
                <a:latin typeface="Arial"/>
                <a:cs typeface="Arial"/>
              </a:rPr>
              <a:t> </a:t>
            </a:r>
            <a:r>
              <a:rPr lang="en-US" sz="1800" b="1" i="0" u="none" strike="noStrike" baseline="0">
                <a:solidFill>
                  <a:srgbClr val="000000"/>
                </a:solidFill>
                <a:latin typeface="Arial"/>
                <a:cs typeface="Arial"/>
              </a:rPr>
              <a:t>Negative* External Debt</a:t>
            </a:r>
            <a:endParaRPr lang="en-US" sz="20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en-US" sz="1400" b="1" i="0" u="none" strike="noStrike" baseline="0">
                <a:solidFill>
                  <a:srgbClr val="000000"/>
                </a:solidFill>
                <a:latin typeface="Arial"/>
                <a:cs typeface="Arial"/>
              </a:rPr>
              <a:t>$ billion, net lending to abroad (­+) </a:t>
            </a:r>
          </a:p>
        </c:rich>
      </c:tx>
      <c:layout>
        <c:manualLayout>
          <c:xMode val="edge"/>
          <c:yMode val="edge"/>
          <c:x val="0.30610141123663887"/>
          <c:y val="2.0339291204898198E-2"/>
        </c:manualLayout>
      </c:layout>
      <c:overlay val="0"/>
      <c:spPr>
        <a:noFill/>
        <a:ln w="25400">
          <a:noFill/>
        </a:ln>
      </c:spPr>
    </c:title>
    <c:autoTitleDeleted val="0"/>
    <c:plotArea>
      <c:layout>
        <c:manualLayout>
          <c:layoutTarget val="inner"/>
          <c:xMode val="edge"/>
          <c:yMode val="edge"/>
          <c:x val="7.7559462254395042E-2"/>
          <c:y val="0.16610169491525423"/>
          <c:w val="0.91003102378490175"/>
          <c:h val="0.47265335743084547"/>
        </c:manualLayout>
      </c:layout>
      <c:barChart>
        <c:barDir val="col"/>
        <c:grouping val="clustered"/>
        <c:varyColors val="0"/>
        <c:ser>
          <c:idx val="2"/>
          <c:order val="2"/>
          <c:tx>
            <c:strRef>
              <c:f>data6!$D$1</c:f>
              <c:strCache>
                <c:ptCount val="1"/>
                <c:pt idx="0">
                  <c:v>Net External Debt</c:v>
                </c:pt>
              </c:strCache>
            </c:strRef>
          </c:tx>
          <c:spPr>
            <a:solidFill>
              <a:schemeClr val="accent3">
                <a:lumMod val="75000"/>
              </a:schemeClr>
            </a:solidFill>
            <a:ln w="25400">
              <a:noFill/>
            </a:ln>
          </c:spPr>
          <c:invertIfNegative val="0"/>
          <c:cat>
            <c:numRef>
              <c:f>data6!$A$41:$A$63</c:f>
              <c:numCache>
                <c:formatCode>mm/yyyy</c:formatCode>
                <c:ptCount val="23"/>
                <c:pt idx="0">
                  <c:v>42551</c:v>
                </c:pt>
                <c:pt idx="1">
                  <c:v>42643</c:v>
                </c:pt>
                <c:pt idx="2">
                  <c:v>42735</c:v>
                </c:pt>
                <c:pt idx="3">
                  <c:v>42825</c:v>
                </c:pt>
                <c:pt idx="4">
                  <c:v>42916</c:v>
                </c:pt>
                <c:pt idx="5">
                  <c:v>43008</c:v>
                </c:pt>
                <c:pt idx="6">
                  <c:v>43100</c:v>
                </c:pt>
                <c:pt idx="7">
                  <c:v>43190</c:v>
                </c:pt>
                <c:pt idx="8">
                  <c:v>43281</c:v>
                </c:pt>
                <c:pt idx="9">
                  <c:v>43373</c:v>
                </c:pt>
                <c:pt idx="10">
                  <c:v>43465</c:v>
                </c:pt>
                <c:pt idx="11">
                  <c:v>43555</c:v>
                </c:pt>
                <c:pt idx="12">
                  <c:v>43646</c:v>
                </c:pt>
                <c:pt idx="13">
                  <c:v>43738</c:v>
                </c:pt>
                <c:pt idx="14">
                  <c:v>43830</c:v>
                </c:pt>
                <c:pt idx="15">
                  <c:v>43921</c:v>
                </c:pt>
                <c:pt idx="16">
                  <c:v>44012</c:v>
                </c:pt>
                <c:pt idx="17">
                  <c:v>44104</c:v>
                </c:pt>
                <c:pt idx="18">
                  <c:v>44196</c:v>
                </c:pt>
                <c:pt idx="19">
                  <c:v>44286</c:v>
                </c:pt>
                <c:pt idx="20">
                  <c:v>44377</c:v>
                </c:pt>
                <c:pt idx="21">
                  <c:v>44469</c:v>
                </c:pt>
                <c:pt idx="22">
                  <c:v>44561</c:v>
                </c:pt>
              </c:numCache>
            </c:numRef>
          </c:cat>
          <c:val>
            <c:numRef>
              <c:f>data6!$D$41:$D$63</c:f>
              <c:numCache>
                <c:formatCode>0.0</c:formatCode>
                <c:ptCount val="23"/>
                <c:pt idx="0">
                  <c:v>125.16937900000001</c:v>
                </c:pt>
                <c:pt idx="1">
                  <c:v>130.52039299999998</c:v>
                </c:pt>
                <c:pt idx="2">
                  <c:v>134.14946900000001</c:v>
                </c:pt>
                <c:pt idx="3">
                  <c:v>141.66420000000002</c:v>
                </c:pt>
                <c:pt idx="4">
                  <c:v>144.89059899999998</c:v>
                </c:pt>
                <c:pt idx="5">
                  <c:v>151.81015500000001</c:v>
                </c:pt>
                <c:pt idx="6">
                  <c:v>164.16361499999999</c:v>
                </c:pt>
                <c:pt idx="7">
                  <c:v>163.39319399999999</c:v>
                </c:pt>
                <c:pt idx="8">
                  <c:v>157.79194200000001</c:v>
                </c:pt>
                <c:pt idx="9">
                  <c:v>157.27502900000002</c:v>
                </c:pt>
                <c:pt idx="10">
                  <c:v>156.35942600000001</c:v>
                </c:pt>
                <c:pt idx="11">
                  <c:v>160.15286799999998</c:v>
                </c:pt>
                <c:pt idx="12">
                  <c:v>164.68352299999998</c:v>
                </c:pt>
                <c:pt idx="13">
                  <c:v>163.640457</c:v>
                </c:pt>
                <c:pt idx="14">
                  <c:v>170.25685999999999</c:v>
                </c:pt>
                <c:pt idx="15">
                  <c:v>168.47850399999999</c:v>
                </c:pt>
                <c:pt idx="16">
                  <c:v>181.157433</c:v>
                </c:pt>
                <c:pt idx="17">
                  <c:v>194.60834899999998</c:v>
                </c:pt>
                <c:pt idx="18">
                  <c:v>202.45541299999999</c:v>
                </c:pt>
                <c:pt idx="19">
                  <c:v>202.21024199999999</c:v>
                </c:pt>
                <c:pt idx="20">
                  <c:v>211.68669500000001</c:v>
                </c:pt>
                <c:pt idx="21">
                  <c:v>213.46547899999999</c:v>
                </c:pt>
                <c:pt idx="22">
                  <c:v>230.49520699999999</c:v>
                </c:pt>
              </c:numCache>
            </c:numRef>
          </c:val>
          <c:extLst>
            <c:ext xmlns:c16="http://schemas.microsoft.com/office/drawing/2014/chart" uri="{C3380CC4-5D6E-409C-BE32-E72D297353CC}">
              <c16:uniqueId val="{00000000-39CD-460C-A147-DA4195A1653B}"/>
            </c:ext>
          </c:extLst>
        </c:ser>
        <c:dLbls>
          <c:showLegendKey val="0"/>
          <c:showVal val="0"/>
          <c:showCatName val="0"/>
          <c:showSerName val="0"/>
          <c:showPercent val="0"/>
          <c:showBubbleSize val="0"/>
        </c:dLbls>
        <c:gapWidth val="38"/>
        <c:overlap val="47"/>
        <c:axId val="405039704"/>
        <c:axId val="1"/>
      </c:barChart>
      <c:lineChart>
        <c:grouping val="standard"/>
        <c:varyColors val="0"/>
        <c:ser>
          <c:idx val="0"/>
          <c:order val="0"/>
          <c:tx>
            <c:strRef>
              <c:f>data6!$B$1</c:f>
              <c:strCache>
                <c:ptCount val="1"/>
                <c:pt idx="0">
                  <c:v>Gross External Debt</c:v>
                </c:pt>
              </c:strCache>
            </c:strRef>
          </c:tx>
          <c:spPr>
            <a:ln w="38100">
              <a:solidFill>
                <a:schemeClr val="accent1"/>
              </a:solidFill>
              <a:prstDash val="solid"/>
            </a:ln>
          </c:spPr>
          <c:marker>
            <c:symbol val="none"/>
          </c:marker>
          <c:cat>
            <c:numRef>
              <c:f>data6!$A$41:$A$63</c:f>
              <c:numCache>
                <c:formatCode>mm/yyyy</c:formatCode>
                <c:ptCount val="23"/>
                <c:pt idx="0">
                  <c:v>42551</c:v>
                </c:pt>
                <c:pt idx="1">
                  <c:v>42643</c:v>
                </c:pt>
                <c:pt idx="2">
                  <c:v>42735</c:v>
                </c:pt>
                <c:pt idx="3">
                  <c:v>42825</c:v>
                </c:pt>
                <c:pt idx="4">
                  <c:v>42916</c:v>
                </c:pt>
                <c:pt idx="5">
                  <c:v>43008</c:v>
                </c:pt>
                <c:pt idx="6">
                  <c:v>43100</c:v>
                </c:pt>
                <c:pt idx="7">
                  <c:v>43190</c:v>
                </c:pt>
                <c:pt idx="8">
                  <c:v>43281</c:v>
                </c:pt>
                <c:pt idx="9">
                  <c:v>43373</c:v>
                </c:pt>
                <c:pt idx="10">
                  <c:v>43465</c:v>
                </c:pt>
                <c:pt idx="11">
                  <c:v>43555</c:v>
                </c:pt>
                <c:pt idx="12">
                  <c:v>43646</c:v>
                </c:pt>
                <c:pt idx="13">
                  <c:v>43738</c:v>
                </c:pt>
                <c:pt idx="14">
                  <c:v>43830</c:v>
                </c:pt>
                <c:pt idx="15">
                  <c:v>43921</c:v>
                </c:pt>
                <c:pt idx="16">
                  <c:v>44012</c:v>
                </c:pt>
                <c:pt idx="17">
                  <c:v>44104</c:v>
                </c:pt>
                <c:pt idx="18">
                  <c:v>44196</c:v>
                </c:pt>
                <c:pt idx="19">
                  <c:v>44286</c:v>
                </c:pt>
                <c:pt idx="20">
                  <c:v>44377</c:v>
                </c:pt>
                <c:pt idx="21">
                  <c:v>44469</c:v>
                </c:pt>
                <c:pt idx="22">
                  <c:v>44561</c:v>
                </c:pt>
              </c:numCache>
            </c:numRef>
          </c:cat>
          <c:val>
            <c:numRef>
              <c:f>data6!$B$41:$B$63</c:f>
              <c:numCache>
                <c:formatCode>0.0</c:formatCode>
                <c:ptCount val="23"/>
                <c:pt idx="0">
                  <c:v>86.831823999999997</c:v>
                </c:pt>
                <c:pt idx="1">
                  <c:v>86.637281000000002</c:v>
                </c:pt>
                <c:pt idx="2">
                  <c:v>87.126960999999994</c:v>
                </c:pt>
                <c:pt idx="3">
                  <c:v>89.043686000000008</c:v>
                </c:pt>
                <c:pt idx="4">
                  <c:v>92.566388000000003</c:v>
                </c:pt>
                <c:pt idx="5">
                  <c:v>94.780500000000004</c:v>
                </c:pt>
                <c:pt idx="6">
                  <c:v>90.081592000000001</c:v>
                </c:pt>
                <c:pt idx="7">
                  <c:v>93.279123000000013</c:v>
                </c:pt>
                <c:pt idx="8">
                  <c:v>94.646050000000002</c:v>
                </c:pt>
                <c:pt idx="9">
                  <c:v>94.758141000000009</c:v>
                </c:pt>
                <c:pt idx="10">
                  <c:v>94.307213000000004</c:v>
                </c:pt>
                <c:pt idx="11">
                  <c:v>96.173398000000006</c:v>
                </c:pt>
                <c:pt idx="12">
                  <c:v>97.073153999999988</c:v>
                </c:pt>
                <c:pt idx="13">
                  <c:v>97.489285999999993</c:v>
                </c:pt>
                <c:pt idx="14">
                  <c:v>103.199916</c:v>
                </c:pt>
                <c:pt idx="15">
                  <c:v>103.825442</c:v>
                </c:pt>
                <c:pt idx="16">
                  <c:v>114.42126300000001</c:v>
                </c:pt>
                <c:pt idx="17">
                  <c:v>122.20261500000001</c:v>
                </c:pt>
                <c:pt idx="18">
                  <c:v>130.40818200000001</c:v>
                </c:pt>
                <c:pt idx="19">
                  <c:v>140.56657800000002</c:v>
                </c:pt>
                <c:pt idx="20">
                  <c:v>148.40462599999998</c:v>
                </c:pt>
                <c:pt idx="21">
                  <c:v>152.01540400000002</c:v>
                </c:pt>
                <c:pt idx="22">
                  <c:v>160.57270199999999</c:v>
                </c:pt>
              </c:numCache>
            </c:numRef>
          </c:val>
          <c:smooth val="0"/>
          <c:extLst>
            <c:ext xmlns:c16="http://schemas.microsoft.com/office/drawing/2014/chart" uri="{C3380CC4-5D6E-409C-BE32-E72D297353CC}">
              <c16:uniqueId val="{00000001-39CD-460C-A147-DA4195A1653B}"/>
            </c:ext>
          </c:extLst>
        </c:ser>
        <c:ser>
          <c:idx val="1"/>
          <c:order val="1"/>
          <c:tx>
            <c:strRef>
              <c:f>data6!$C$1</c:f>
              <c:strCache>
                <c:ptCount val="1"/>
                <c:pt idx="0">
                  <c:v>Total Debt Assets Abroad</c:v>
                </c:pt>
              </c:strCache>
            </c:strRef>
          </c:tx>
          <c:spPr>
            <a:ln w="38100">
              <a:solidFill>
                <a:schemeClr val="accent2"/>
              </a:solidFill>
              <a:prstDash val="solid"/>
            </a:ln>
          </c:spPr>
          <c:marker>
            <c:symbol val="none"/>
          </c:marker>
          <c:cat>
            <c:numRef>
              <c:f>data6!$A$41:$A$63</c:f>
              <c:numCache>
                <c:formatCode>mm/yyyy</c:formatCode>
                <c:ptCount val="23"/>
                <c:pt idx="0">
                  <c:v>42551</c:v>
                </c:pt>
                <c:pt idx="1">
                  <c:v>42643</c:v>
                </c:pt>
                <c:pt idx="2">
                  <c:v>42735</c:v>
                </c:pt>
                <c:pt idx="3">
                  <c:v>42825</c:v>
                </c:pt>
                <c:pt idx="4">
                  <c:v>42916</c:v>
                </c:pt>
                <c:pt idx="5">
                  <c:v>43008</c:v>
                </c:pt>
                <c:pt idx="6">
                  <c:v>43100</c:v>
                </c:pt>
                <c:pt idx="7">
                  <c:v>43190</c:v>
                </c:pt>
                <c:pt idx="8">
                  <c:v>43281</c:v>
                </c:pt>
                <c:pt idx="9">
                  <c:v>43373</c:v>
                </c:pt>
                <c:pt idx="10">
                  <c:v>43465</c:v>
                </c:pt>
                <c:pt idx="11">
                  <c:v>43555</c:v>
                </c:pt>
                <c:pt idx="12">
                  <c:v>43646</c:v>
                </c:pt>
                <c:pt idx="13">
                  <c:v>43738</c:v>
                </c:pt>
                <c:pt idx="14">
                  <c:v>43830</c:v>
                </c:pt>
                <c:pt idx="15">
                  <c:v>43921</c:v>
                </c:pt>
                <c:pt idx="16">
                  <c:v>44012</c:v>
                </c:pt>
                <c:pt idx="17">
                  <c:v>44104</c:v>
                </c:pt>
                <c:pt idx="18">
                  <c:v>44196</c:v>
                </c:pt>
                <c:pt idx="19">
                  <c:v>44286</c:v>
                </c:pt>
                <c:pt idx="20">
                  <c:v>44377</c:v>
                </c:pt>
                <c:pt idx="21">
                  <c:v>44469</c:v>
                </c:pt>
                <c:pt idx="22">
                  <c:v>44561</c:v>
                </c:pt>
              </c:numCache>
            </c:numRef>
          </c:cat>
          <c:val>
            <c:numRef>
              <c:f>data6!$C$41:$C$63</c:f>
              <c:numCache>
                <c:formatCode>0.0</c:formatCode>
                <c:ptCount val="23"/>
                <c:pt idx="0">
                  <c:v>212.001203</c:v>
                </c:pt>
                <c:pt idx="1">
                  <c:v>217.15767399999999</c:v>
                </c:pt>
                <c:pt idx="2">
                  <c:v>221.27643</c:v>
                </c:pt>
                <c:pt idx="3">
                  <c:v>230.707886</c:v>
                </c:pt>
                <c:pt idx="4">
                  <c:v>237.456987</c:v>
                </c:pt>
                <c:pt idx="5">
                  <c:v>246.590655</c:v>
                </c:pt>
                <c:pt idx="6">
                  <c:v>254.24520699999999</c:v>
                </c:pt>
                <c:pt idx="7">
                  <c:v>256.67231700000002</c:v>
                </c:pt>
                <c:pt idx="8">
                  <c:v>252.43799200000001</c:v>
                </c:pt>
                <c:pt idx="9">
                  <c:v>252.03317000000001</c:v>
                </c:pt>
                <c:pt idx="10">
                  <c:v>250.666639</c:v>
                </c:pt>
                <c:pt idx="11">
                  <c:v>256.32626599999998</c:v>
                </c:pt>
                <c:pt idx="12">
                  <c:v>261.75667699999997</c:v>
                </c:pt>
                <c:pt idx="13">
                  <c:v>261.12974299999996</c:v>
                </c:pt>
                <c:pt idx="14">
                  <c:v>273.45677599999999</c:v>
                </c:pt>
                <c:pt idx="15">
                  <c:v>272.303946</c:v>
                </c:pt>
                <c:pt idx="16">
                  <c:v>295.57869599999998</c:v>
                </c:pt>
                <c:pt idx="17">
                  <c:v>316.81096399999996</c:v>
                </c:pt>
                <c:pt idx="18">
                  <c:v>332.86359499999998</c:v>
                </c:pt>
                <c:pt idx="19">
                  <c:v>342.77681999999999</c:v>
                </c:pt>
                <c:pt idx="20">
                  <c:v>360.09132099999999</c:v>
                </c:pt>
                <c:pt idx="21">
                  <c:v>365.48088299999995</c:v>
                </c:pt>
                <c:pt idx="22">
                  <c:v>391.06790899999999</c:v>
                </c:pt>
              </c:numCache>
            </c:numRef>
          </c:val>
          <c:smooth val="0"/>
          <c:extLst>
            <c:ext xmlns:c16="http://schemas.microsoft.com/office/drawing/2014/chart" uri="{C3380CC4-5D6E-409C-BE32-E72D297353CC}">
              <c16:uniqueId val="{00000002-39CD-460C-A147-DA4195A1653B}"/>
            </c:ext>
          </c:extLst>
        </c:ser>
        <c:dLbls>
          <c:showLegendKey val="0"/>
          <c:showVal val="0"/>
          <c:showCatName val="0"/>
          <c:showSerName val="0"/>
          <c:showPercent val="0"/>
          <c:showBubbleSize val="0"/>
        </c:dLbls>
        <c:marker val="1"/>
        <c:smooth val="0"/>
        <c:axId val="405039704"/>
        <c:axId val="1"/>
      </c:lineChart>
      <c:dateAx>
        <c:axId val="405039704"/>
        <c:scaling>
          <c:orientation val="minMax"/>
          <c:max val="44531"/>
          <c:min val="42705"/>
        </c:scaling>
        <c:delete val="0"/>
        <c:axPos val="b"/>
        <c:numFmt formatCode="mm/yyyy" sourceLinked="0"/>
        <c:majorTickMark val="out"/>
        <c:minorTickMark val="none"/>
        <c:tickLblPos val="low"/>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1"/>
        <c:crosses val="autoZero"/>
        <c:auto val="1"/>
        <c:lblOffset val="100"/>
        <c:baseTimeUnit val="months"/>
        <c:majorUnit val="3"/>
        <c:majorTimeUnit val="months"/>
        <c:minorUnit val="4"/>
        <c:minorTimeUnit val="day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405039704"/>
        <c:crosses val="autoZero"/>
        <c:crossBetween val="between"/>
      </c:valAx>
      <c:spPr>
        <a:solidFill>
          <a:srgbClr val="FFFFFF"/>
        </a:solidFill>
        <a:ln w="12700">
          <a:solidFill>
            <a:srgbClr val="808080"/>
          </a:solidFill>
          <a:prstDash val="solid"/>
        </a:ln>
      </c:spPr>
    </c:plotArea>
    <c:legend>
      <c:legendPos val="r"/>
      <c:layout>
        <c:manualLayout>
          <c:xMode val="edge"/>
          <c:yMode val="edge"/>
          <c:x val="9.0620347405314054E-3"/>
          <c:y val="0.79061950697288652"/>
          <c:w val="0.9857000271517784"/>
          <c:h val="6.9594185342216841E-2"/>
        </c:manualLayout>
      </c:layout>
      <c:overlay val="0"/>
      <c:spPr>
        <a:solidFill>
          <a:srgbClr val="FFFFFF"/>
        </a:solidFill>
        <a:ln w="3175">
          <a:solidFill>
            <a:srgbClr val="000000"/>
          </a:solidFill>
          <a:prstDash val="solid"/>
        </a:ln>
      </c:spPr>
      <c:txPr>
        <a:bodyPr/>
        <a:lstStyle/>
        <a:p>
          <a:pPr>
            <a:defRPr sz="120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tabColor rgb="FF92D050"/>
  </sheetPr>
  <sheetViews>
    <sheetView zoomScale="55"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rgb="FF92D050"/>
  </sheetPr>
  <sheetViews>
    <sheetView zoomScale="55"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sheetPr>
    <tabColor rgb="FF92D050"/>
  </sheetPr>
  <sheetViews>
    <sheetView zoomScale="55"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rgb="FF92D050"/>
  </sheetPr>
  <sheetViews>
    <sheetView zoomScale="75"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sheetPr>
    <tabColor rgb="FF92D050"/>
  </sheetPr>
  <sheetViews>
    <sheetView tabSelected="1" zoomScale="55" workbookViewId="0"/>
  </sheetViews>
  <pageMargins left="0.75" right="0.75" top="1" bottom="1" header="0.5" footer="0.5"/>
  <pageSetup paperSize="9" orientation="landscape" r:id="rId1"/>
  <headerFooter alignWithMargins="0"/>
  <drawing r:id="rId2"/>
</chartsheet>
</file>

<file path=xl/chartsheets/sheet6.xml><?xml version="1.0" encoding="utf-8"?>
<chartsheet xmlns="http://schemas.openxmlformats.org/spreadsheetml/2006/main" xmlns:r="http://schemas.openxmlformats.org/officeDocument/2006/relationships">
  <sheetPr>
    <tabColor rgb="FF92D050"/>
  </sheetPr>
  <sheetViews>
    <sheetView zoomScale="55"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8659091" cy="6286500"/>
    <xdr:graphicFrame macro="">
      <xdr:nvGraphicFramePr>
        <xdr:cNvPr id="2" name="תרשים 1" descr="The figure depicts the financial investments abroad by Israeli residents, broken down into the business sector, institutional investors, households, and the banking sector. The figure can be found in the Excel file attached to this notice under the “Figure 1” worksheet." title="Figure 1: Israeli residents’ financial investments abroad, by secto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0.01867</cdr:x>
      <cdr:y>0.93498</cdr:y>
    </cdr:from>
    <cdr:to>
      <cdr:x>0.49706</cdr:x>
      <cdr:y>0.9927</cdr:y>
    </cdr:to>
    <cdr:sp macro="" textlink="">
      <cdr:nvSpPr>
        <cdr:cNvPr id="2" name="Text Box 2"/>
        <cdr:cNvSpPr txBox="1">
          <a:spLocks xmlns:a="http://schemas.openxmlformats.org/drawingml/2006/main" noChangeArrowheads="1"/>
        </cdr:cNvSpPr>
      </cdr:nvSpPr>
      <cdr:spPr bwMode="auto">
        <a:xfrm xmlns:a="http://schemas.openxmlformats.org/drawingml/2006/main">
          <a:off x="172028" y="5246255"/>
          <a:ext cx="4407535" cy="323850"/>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spcAft>
              <a:spcPts val="0"/>
            </a:spcAft>
          </a:pPr>
          <a:r>
            <a:rPr lang="en-US" sz="1400">
              <a:effectLst/>
              <a:latin typeface="Times New Roman" panose="02020603050405020304" pitchFamily="18" charset="0"/>
              <a:ea typeface="Times New Roman" panose="02020603050405020304" pitchFamily="18" charset="0"/>
            </a:rPr>
            <a:t>Source: Bank of Israel's data and processing</a:t>
          </a:r>
        </a:p>
        <a:p xmlns:a="http://schemas.openxmlformats.org/drawingml/2006/main">
          <a:pPr algn="r" rtl="1">
            <a:spcAft>
              <a:spcPts val="0"/>
            </a:spcAft>
          </a:pPr>
          <a:r>
            <a:rPr lang="en-US" sz="1400">
              <a:effectLst/>
              <a:latin typeface="Times New Roman" panose="02020603050405020304" pitchFamily="18" charset="0"/>
              <a:ea typeface="Times New Roman" panose="02020603050405020304" pitchFamily="18" charset="0"/>
            </a:rPr>
            <a:t> </a:t>
          </a: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213273" cy="5611091"/>
    <xdr:graphicFrame macro="">
      <xdr:nvGraphicFramePr>
        <xdr:cNvPr id="2" name="תרשים 1" descr="The figure presents the development of the economy’s negative external debt, over time. The figure can be found in the Excel file attached to this notice under the “Figure 6” worksheet." title="Figure 6: Negative external debt"/>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0.00649</cdr:x>
      <cdr:y>0.89437</cdr:y>
    </cdr:from>
    <cdr:to>
      <cdr:x>0.65574</cdr:x>
      <cdr:y>0.94962</cdr:y>
    </cdr:to>
    <cdr:sp macro="" textlink="">
      <cdr:nvSpPr>
        <cdr:cNvPr id="8193" name="Text Box 1"/>
        <cdr:cNvSpPr txBox="1">
          <a:spLocks xmlns:a="http://schemas.openxmlformats.org/drawingml/2006/main" noChangeArrowheads="1"/>
        </cdr:cNvSpPr>
      </cdr:nvSpPr>
      <cdr:spPr bwMode="auto">
        <a:xfrm xmlns:a="http://schemas.openxmlformats.org/drawingml/2006/main">
          <a:off x="59800" y="5018376"/>
          <a:ext cx="5981718" cy="3100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91440" tIns="45720" rIns="91440" bIns="45720" anchor="t" upright="1"/>
        <a:lstStyle xmlns:a="http://schemas.openxmlformats.org/drawingml/2006/main"/>
        <a:p xmlns:a="http://schemas.openxmlformats.org/drawingml/2006/main">
          <a:pPr rtl="0">
            <a:lnSpc>
              <a:spcPts val="1500"/>
            </a:lnSpc>
          </a:pPr>
          <a:r>
            <a:rPr lang="en-US" sz="1400" b="1" i="0" u="none" strike="noStrike" baseline="0">
              <a:solidFill>
                <a:srgbClr val="000000"/>
              </a:solidFill>
              <a:latin typeface="Arial"/>
              <a:cs typeface="Arial"/>
            </a:rPr>
            <a:t>*</a:t>
          </a:r>
          <a:r>
            <a:rPr lang="en-US" sz="1200" b="0" i="0" baseline="0">
              <a:effectLst/>
              <a:latin typeface="+mn-lt"/>
              <a:ea typeface="+mn-ea"/>
              <a:cs typeface="+mn-cs"/>
            </a:rPr>
            <a:t>Negative External Debt: Net assets (Assets minus Liabilities)  in debt instruments only.</a:t>
          </a:r>
          <a:endParaRPr lang="he-IL" sz="1400">
            <a:effectLst/>
          </a:endParaRPr>
        </a:p>
        <a:p xmlns:a="http://schemas.openxmlformats.org/drawingml/2006/main">
          <a:pPr algn="l" rtl="0">
            <a:lnSpc>
              <a:spcPts val="1000"/>
            </a:lnSpc>
            <a:defRPr sz="1000"/>
          </a:pPr>
          <a:endParaRPr lang="en-US"/>
        </a:p>
      </cdr:txBody>
    </cdr:sp>
  </cdr:relSizeAnchor>
  <cdr:relSizeAnchor xmlns:cdr="http://schemas.openxmlformats.org/drawingml/2006/chartDrawing">
    <cdr:from>
      <cdr:x>0.00719</cdr:x>
      <cdr:y>0.9439</cdr:y>
    </cdr:from>
    <cdr:to>
      <cdr:x>0.6015</cdr:x>
      <cdr:y>0.99715</cdr:y>
    </cdr:to>
    <cdr:sp macro="" textlink="">
      <cdr:nvSpPr>
        <cdr:cNvPr id="3" name="Text Box 2"/>
        <cdr:cNvSpPr txBox="1">
          <a:spLocks xmlns:a="http://schemas.openxmlformats.org/drawingml/2006/main" noChangeArrowheads="1"/>
        </cdr:cNvSpPr>
      </cdr:nvSpPr>
      <cdr:spPr bwMode="auto">
        <a:xfrm xmlns:a="http://schemas.openxmlformats.org/drawingml/2006/main">
          <a:off x="66214" y="5296324"/>
          <a:ext cx="5475605" cy="298800"/>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rot="0" vert="horz" wrap="square" lIns="91440" tIns="45720" rIns="91440" bIns="45720" anchor="t" anchorCtr="0">
          <a:spAutoFit/>
        </a:bodyPr>
        <a:lstStyle xmlns:a="http://schemas.openxmlformats.org/drawingml/2006/main"/>
        <a:p xmlns:a="http://schemas.openxmlformats.org/drawingml/2006/main">
          <a:pPr algn="l" rtl="1">
            <a:spcAft>
              <a:spcPts val="0"/>
            </a:spcAft>
          </a:pPr>
          <a:r>
            <a:rPr lang="en-US" sz="1400">
              <a:effectLst/>
              <a:latin typeface="Times New Roman" panose="02020603050405020304" pitchFamily="18" charset="0"/>
              <a:ea typeface="Times New Roman" panose="02020603050405020304" pitchFamily="18" charset="0"/>
            </a:rPr>
            <a:t>Source: Israel’s Ministry of Finance, Bank of Israel data and processing</a:t>
          </a:r>
        </a:p>
      </cdr:txBody>
    </cdr:sp>
  </cdr:relSizeAnchor>
</c:userShapes>
</file>

<file path=xl/drawings/drawing2.xml><?xml version="1.0" encoding="utf-8"?>
<c:userShapes xmlns:c="http://schemas.openxmlformats.org/drawingml/2006/chart">
  <cdr:relSizeAnchor xmlns:cdr="http://schemas.openxmlformats.org/drawingml/2006/chartDrawing">
    <cdr:from>
      <cdr:x>0.02036</cdr:x>
      <cdr:y>0.91695</cdr:y>
    </cdr:from>
    <cdr:to>
      <cdr:x>0.51117</cdr:x>
      <cdr:y>0.98838</cdr:y>
    </cdr:to>
    <cdr:sp macro="" textlink="">
      <cdr:nvSpPr>
        <cdr:cNvPr id="2" name="Text Box 2"/>
        <cdr:cNvSpPr txBox="1">
          <a:spLocks xmlns:a="http://schemas.openxmlformats.org/drawingml/2006/main" noChangeArrowheads="1"/>
        </cdr:cNvSpPr>
      </cdr:nvSpPr>
      <cdr:spPr bwMode="auto">
        <a:xfrm xmlns:a="http://schemas.openxmlformats.org/drawingml/2006/main">
          <a:off x="189346" y="5557982"/>
          <a:ext cx="4564495" cy="432954"/>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spcAft>
              <a:spcPts val="0"/>
            </a:spcAft>
          </a:pPr>
          <a:r>
            <a:rPr lang="en-US" sz="1400">
              <a:effectLst/>
              <a:latin typeface="Times New Roman" panose="02020603050405020304" pitchFamily="18" charset="0"/>
              <a:ea typeface="Times New Roman" panose="02020603050405020304" pitchFamily="18" charset="0"/>
            </a:rPr>
            <a:t>Source: Bank of Israel data and processing</a:t>
          </a:r>
          <a:endParaRPr lang="en-US" sz="2400">
            <a:effectLst/>
            <a:latin typeface="Times New Roman" panose="02020603050405020304" pitchFamily="18" charset="0"/>
            <a:ea typeface="Times New Roman" panose="02020603050405020304" pitchFamily="18"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13273" cy="5611091"/>
    <xdr:graphicFrame macro="">
      <xdr:nvGraphicFramePr>
        <xdr:cNvPr id="2" name="תרשים 1" descr="The figure shows the development over time of the securities portfolio held by nonresidents on the Tel Aviv Stock Exchange, divided into instruments.  The figure can be found in the Excel file attached to this notice, in the worksheet entitled “Figure2”." title="Figure 2: Value of nonresidents’ securities portfolio traded on the Tel Aviv Stock Exchange"/>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0.02299</cdr:x>
      <cdr:y>0.90586</cdr:y>
    </cdr:from>
    <cdr:to>
      <cdr:x>0.81955</cdr:x>
      <cdr:y>0.96296</cdr:y>
    </cdr:to>
    <cdr:sp macro="" textlink="">
      <cdr:nvSpPr>
        <cdr:cNvPr id="2" name="Text Box 2"/>
        <cdr:cNvSpPr txBox="1">
          <a:spLocks xmlns:a="http://schemas.openxmlformats.org/drawingml/2006/main" noChangeArrowheads="1"/>
        </cdr:cNvSpPr>
      </cdr:nvSpPr>
      <cdr:spPr bwMode="auto">
        <a:xfrm xmlns:a="http://schemas.openxmlformats.org/drawingml/2006/main">
          <a:off x="211859" y="5082885"/>
          <a:ext cx="7338868" cy="32038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p xmlns:a="http://schemas.openxmlformats.org/drawingml/2006/main">
          <a:pPr algn="l" rtl="1">
            <a:spcAft>
              <a:spcPts val="0"/>
            </a:spcAft>
          </a:pPr>
          <a:r>
            <a:rPr lang="en-US" sz="1400">
              <a:effectLst/>
              <a:latin typeface="Times New Roman" panose="02020603050405020304" pitchFamily="18" charset="0"/>
              <a:ea typeface="Times New Roman" panose="02020603050405020304" pitchFamily="18" charset="0"/>
            </a:rPr>
            <a:t>Source: Israel’s Securities Authority, Bank of Israel's data and processing</a:t>
          </a:r>
          <a:endParaRPr lang="en-US" sz="2400">
            <a:effectLst/>
            <a:latin typeface="Times New Roman" panose="02020603050405020304" pitchFamily="18" charset="0"/>
            <a:ea typeface="Times New Roman" panose="02020603050405020304" pitchFamily="18"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659091" cy="6286500"/>
    <xdr:graphicFrame macro="">
      <xdr:nvGraphicFramePr>
        <xdr:cNvPr id="2" name="תרשים 1" descr="The figure depicts nonresidents’ investments in the Tel Aviv Stock Exchange over time, broken down by instruments. The figure can be found in the Excel file attached to this notice under the “Figure 3” worksheet." title="Figure 3: Nonresidents’ investments in the Tel Aviv Stock Exchange, by instruments"/>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0.00732</cdr:x>
      <cdr:y>0.91695</cdr:y>
    </cdr:from>
    <cdr:to>
      <cdr:x>0.79646</cdr:x>
      <cdr:y>0.96981</cdr:y>
    </cdr:to>
    <cdr:sp macro="" textlink="">
      <cdr:nvSpPr>
        <cdr:cNvPr id="2" name="Text Box 2"/>
        <cdr:cNvSpPr txBox="1">
          <a:spLocks xmlns:a="http://schemas.openxmlformats.org/drawingml/2006/main" noChangeArrowheads="1"/>
        </cdr:cNvSpPr>
      </cdr:nvSpPr>
      <cdr:spPr bwMode="auto">
        <a:xfrm xmlns:a="http://schemas.openxmlformats.org/drawingml/2006/main">
          <a:off x="68118" y="5557981"/>
          <a:ext cx="7338868" cy="32038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rot="0" vert="horz" wrap="square" lIns="91440" tIns="45720" rIns="91440" bIns="45720" anchor="t" anchorCtr="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spcAft>
              <a:spcPts val="0"/>
            </a:spcAft>
          </a:pPr>
          <a:r>
            <a:rPr lang="en-US" sz="1400">
              <a:effectLst/>
              <a:latin typeface="Times New Roman" panose="02020603050405020304" pitchFamily="18" charset="0"/>
              <a:ea typeface="Times New Roman" panose="02020603050405020304" pitchFamily="18" charset="0"/>
            </a:rPr>
            <a:t>Source: Israel’s Securities Authority, Bank of Israel's data and processing</a:t>
          </a:r>
          <a:endParaRPr lang="en-US" sz="2400">
            <a:effectLst/>
            <a:latin typeface="Times New Roman" panose="02020603050405020304" pitchFamily="18" charset="0"/>
            <a:ea typeface="Times New Roman" panose="02020603050405020304" pitchFamily="18"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descr="The figure shows the development over time of the gross external debt to GDP ratio.  The figure can be found in the Excel file attached to this notice, in the worksheet entitled “Figure4”." title="Figure 4: Gross external debt to GDP rati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0.02421</cdr:x>
      <cdr:y>0.85924</cdr:y>
    </cdr:from>
    <cdr:to>
      <cdr:x>0.93241</cdr:x>
      <cdr:y>0.96833</cdr:y>
    </cdr:to>
    <cdr:sp macro="" textlink="">
      <cdr:nvSpPr>
        <cdr:cNvPr id="11265" name="Text Box 1"/>
        <cdr:cNvSpPr txBox="1">
          <a:spLocks xmlns:a="http://schemas.openxmlformats.org/drawingml/2006/main" noChangeArrowheads="1"/>
        </cdr:cNvSpPr>
      </cdr:nvSpPr>
      <cdr:spPr bwMode="auto">
        <a:xfrm xmlns:a="http://schemas.openxmlformats.org/drawingml/2006/main">
          <a:off x="222884" y="4823256"/>
          <a:ext cx="8362316" cy="61234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2860" rIns="0" bIns="0" anchor="t" upright="1"/>
        <a:lstStyle xmlns:a="http://schemas.openxmlformats.org/drawingml/2006/main"/>
        <a:p xmlns:a="http://schemas.openxmlformats.org/drawingml/2006/main">
          <a:pPr algn="l" rtl="0">
            <a:defRPr sz="1000"/>
          </a:pPr>
          <a:r>
            <a:rPr lang="en-US" sz="1400" b="0" i="0" u="none" strike="noStrike" baseline="0">
              <a:solidFill>
                <a:srgbClr val="000000"/>
              </a:solidFill>
              <a:latin typeface="Arial"/>
              <a:cs typeface="Arial"/>
            </a:rPr>
            <a:t>*Gross external debt</a:t>
          </a:r>
          <a:endParaRPr lang="he-IL" sz="1400" b="0" i="0" u="none" strike="noStrike" baseline="0">
            <a:solidFill>
              <a:srgbClr val="000000"/>
            </a:solidFill>
            <a:latin typeface="Arial"/>
            <a:cs typeface="Arial"/>
          </a:endParaRP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lang="en-US" sz="1400">
              <a:effectLst/>
              <a:latin typeface="+mn-lt"/>
              <a:ea typeface="+mn-ea"/>
              <a:cs typeface="+mn-cs"/>
            </a:rPr>
            <a:t>Source: Israel’s Ministry of Finance, Israel’s Central Bureau of Statistics, Bank of Israel data and processing </a:t>
          </a:r>
        </a:p>
        <a:p xmlns:a="http://schemas.openxmlformats.org/drawingml/2006/main">
          <a:pPr algn="l" rtl="0">
            <a:defRPr sz="1000"/>
          </a:pPr>
          <a:endParaRPr lang="en-US" sz="1400"/>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213273" cy="5611091"/>
    <xdr:graphicFrame macro="">
      <xdr:nvGraphicFramePr>
        <xdr:cNvPr id="2" name="תרשים 1" descr="The figure shows the development over time of assets, liabilities, and the surplus of assets over liabilities.  The figure can be found in the Excel file attached to this notice in the worksheet entitled “Figure5”." title="Figure 5: Surplus of Israel’s assets over liabilities vis-à-vis abroad"/>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vsrvmmh\vmmh\ISD\&#1488;&#1490;&#1507;%20&#1505;&#1496;&#1496;&#1497;&#1505;&#1496;&#1497;&#1511;&#1492;%20-%202\&#1497;&#1495;&#1497;&#1491;&#1514;%20&#1513;&#1493;&#1511;%20&#1502;&#1496;&#1489;&#1506;%20&#1495;&#1493;&#1509;%20-%202\&#1504;&#1499;&#1505;&#1497;&#1501;%20&#1493;&#1492;&#1514;&#1495;&#1497;&#1497;&#1489;&#1493;&#1497;&#1493;&#1514;\&#1492;&#1493;&#1491;&#1506;&#1492;%20&#1500;&#1506;&#1497;&#1514;&#1493;&#1504;&#1493;&#1514;\Q3-2021\&#1511;&#1489;&#1510;&#1497;%20&#1506;&#1489;&#1493;&#1491;&#1492;\&#1513;&#1500;%20&#1490;&#1512;&#1508;&#1497;&#1501;%20&#1493;&#1495;&#1497;&#1513;&#1493;&#1489;&#1497;&#1501;Q320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vsrvmmh\vmmh\ISD\&#1488;&#1490;&#1507;%20&#1505;&#1496;&#1496;&#1497;&#1505;&#1496;&#1497;&#1511;&#1492;%20-%202\&#1497;&#1495;&#1497;&#1491;&#1514;%20&#1513;&#1493;&#1511;%20&#1502;&#1496;&#1489;&#1506;%20&#1495;&#1493;&#1509;%20-%202\&#1504;&#1499;&#1505;&#1497;&#1501;%20&#1493;&#1492;&#1514;&#1495;&#1497;&#1497;&#1489;&#1493;&#1497;&#1493;&#1514;\&#1492;&#1493;&#1491;&#1506;&#1492;%20&#1500;&#1506;&#1497;&#1514;&#1493;&#1504;&#1493;&#1514;\Q4-2021\&#1511;&#1489;&#1510;&#1497;%20&#1506;&#1489;&#1493;&#1491;&#1492;\&#1513;&#1500;%20&#1490;&#1512;&#1508;&#1497;&#1501;%20&#1493;&#1495;&#1497;&#1513;&#1493;&#1489;&#1497;&#1501;Q4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sheetName val="כפתורים"/>
      <sheetName val="הרכב תיק הנכסים"/>
      <sheetName val="תרשים1 אנגלית"/>
      <sheetName val="תרשים2 אנגלית"/>
      <sheetName val="תרשים2.1"/>
      <sheetName val="תרשים2.1אנגלית"/>
      <sheetName val="תרשים3 אנגלית"/>
      <sheetName val="תרשים3.1"/>
      <sheetName val="תרשים4 אנגלית"/>
      <sheetName val="תרשים3.1 אנגלית"/>
      <sheetName val="תרשים5 אנגלית"/>
      <sheetName val="פרמטרים"/>
      <sheetName val="לוח 3 רבעוני"/>
      <sheetName val="לוח"/>
      <sheetName val="נתונים1"/>
      <sheetName val="תרשים1"/>
      <sheetName val="נתונים2"/>
      <sheetName val="תרשים2"/>
      <sheetName val="נתונים3"/>
      <sheetName val="תרשים3"/>
      <sheetName val="נתונים4"/>
      <sheetName val="תרשים4"/>
      <sheetName val="נתונים5"/>
      <sheetName val="תרשים5"/>
      <sheetName val="נתונים6"/>
      <sheetName val="תרשים6"/>
      <sheetName val="FAME Persistence2"/>
      <sheetName val="iip short"/>
      <sheetName val="תמהיל הון חוב"/>
      <sheetName val="לוח 1"/>
    </sheetNames>
    <sheetDataSet>
      <sheetData sheetId="0">
        <row r="35">
          <cell r="AC35">
            <v>145599.43900000001</v>
          </cell>
        </row>
        <row r="91">
          <cell r="N91">
            <v>14.103353</v>
          </cell>
          <cell r="O91">
            <v>17.675000000000001</v>
          </cell>
          <cell r="P91">
            <v>10.587</v>
          </cell>
          <cell r="R91">
            <v>1922.4720000000002</v>
          </cell>
          <cell r="S91">
            <v>-438</v>
          </cell>
          <cell r="T91">
            <v>184.1</v>
          </cell>
          <cell r="AB91">
            <v>0.25884013636125514</v>
          </cell>
          <cell r="AC91">
            <v>468955.13</v>
          </cell>
          <cell r="AD91">
            <v>322013.44199999998</v>
          </cell>
          <cell r="AE91">
            <v>146941.68800000002</v>
          </cell>
          <cell r="AF91">
            <v>103825.442</v>
          </cell>
          <cell r="AG91">
            <v>272303.946</v>
          </cell>
          <cell r="AH91">
            <v>-168478.50399999999</v>
          </cell>
        </row>
        <row r="92">
          <cell r="N92">
            <v>17.144434</v>
          </cell>
          <cell r="O92">
            <v>18.068000000000001</v>
          </cell>
          <cell r="P92">
            <v>10.022</v>
          </cell>
          <cell r="R92">
            <v>2411.067</v>
          </cell>
          <cell r="S92">
            <v>-63</v>
          </cell>
          <cell r="T92">
            <v>-36.6</v>
          </cell>
          <cell r="AB92">
            <v>0.28708128280354667</v>
          </cell>
          <cell r="AC92">
            <v>517155.60200000001</v>
          </cell>
          <cell r="AD92">
            <v>354191.26299999998</v>
          </cell>
          <cell r="AE92">
            <v>162964.33900000004</v>
          </cell>
          <cell r="AF92">
            <v>114421.26300000001</v>
          </cell>
          <cell r="AG92">
            <v>295578.696</v>
          </cell>
          <cell r="AH92">
            <v>-181157.43299999999</v>
          </cell>
        </row>
        <row r="93">
          <cell r="N93">
            <v>19.576919</v>
          </cell>
          <cell r="O93">
            <v>18.117000000000001</v>
          </cell>
          <cell r="P93">
            <v>10.584</v>
          </cell>
          <cell r="R93">
            <v>2405.85</v>
          </cell>
          <cell r="S93">
            <v>-307</v>
          </cell>
          <cell r="T93">
            <v>-52.6</v>
          </cell>
          <cell r="AB93">
            <v>0.30476966582396509</v>
          </cell>
          <cell r="AC93">
            <v>553077.255</v>
          </cell>
          <cell r="AD93">
            <v>368354.61499999999</v>
          </cell>
          <cell r="AE93">
            <v>184722.64</v>
          </cell>
          <cell r="AF93">
            <v>122202.61500000001</v>
          </cell>
          <cell r="AG93">
            <v>316810.96399999998</v>
          </cell>
          <cell r="AH93">
            <v>-194608.34899999999</v>
          </cell>
        </row>
        <row r="94">
          <cell r="H94">
            <v>44196</v>
          </cell>
          <cell r="N94">
            <v>19.951163000000001</v>
          </cell>
          <cell r="O94">
            <v>21.934000000000001</v>
          </cell>
          <cell r="P94">
            <v>14.134</v>
          </cell>
          <cell r="R94">
            <v>-844.48299999999995</v>
          </cell>
          <cell r="S94">
            <v>-614</v>
          </cell>
          <cell r="T94">
            <v>351.4</v>
          </cell>
          <cell r="AB94">
            <v>0.31897659584957</v>
          </cell>
          <cell r="AC94">
            <v>600798.61699999997</v>
          </cell>
          <cell r="AD94">
            <v>411008.18199999997</v>
          </cell>
          <cell r="AE94">
            <v>189790.435</v>
          </cell>
          <cell r="AF94">
            <v>130408.182</v>
          </cell>
          <cell r="AG94">
            <v>332863.59499999997</v>
          </cell>
          <cell r="AH94">
            <v>-202455.413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sheetName val="כפתורים"/>
      <sheetName val="הרכב תיק הנכסים"/>
      <sheetName val="תרשים1 אנגלית"/>
      <sheetName val="תרשים2 אנגלית"/>
      <sheetName val="תרשים2.1"/>
      <sheetName val="תרשים2.1אנגלית"/>
      <sheetName val="תרשים3 אנגלית"/>
      <sheetName val="תרשים3.1"/>
      <sheetName val="תרשים4 אנגלית"/>
      <sheetName val="תרשים3.1 אנגלית"/>
      <sheetName val="תרשים5 אנגלית"/>
      <sheetName val="פרמטרים"/>
      <sheetName val="לוח 3 רבעוני"/>
      <sheetName val="לוח"/>
      <sheetName val="נתונים1"/>
      <sheetName val="תרשים1"/>
      <sheetName val="נתונים2"/>
      <sheetName val="תרשים2"/>
      <sheetName val="נתונים3"/>
      <sheetName val="תרשים3"/>
      <sheetName val="נתונים4"/>
      <sheetName val="תרשים4"/>
      <sheetName val="נתונים5"/>
      <sheetName val="תרשים5"/>
      <sheetName val="נתונים6"/>
      <sheetName val="תרשים6"/>
      <sheetName val="FAME Persistence2"/>
      <sheetName val="iip short"/>
      <sheetName val="תמהיל הון חוב"/>
      <sheetName val="לוח 1"/>
    </sheetNames>
    <sheetDataSet>
      <sheetData sheetId="0">
        <row r="95">
          <cell r="H95">
            <v>44286</v>
          </cell>
          <cell r="N95">
            <v>31.901523999999998</v>
          </cell>
          <cell r="O95">
            <v>23.001000000000001</v>
          </cell>
          <cell r="P95">
            <v>14.574</v>
          </cell>
          <cell r="R95">
            <v>13023.698</v>
          </cell>
          <cell r="S95">
            <v>586</v>
          </cell>
          <cell r="T95">
            <v>69.056728600000014</v>
          </cell>
          <cell r="AB95">
            <v>0.3353070956953324</v>
          </cell>
          <cell r="AC95">
            <v>630391.42200000002</v>
          </cell>
          <cell r="AD95">
            <v>433751.57799999998</v>
          </cell>
          <cell r="AE95">
            <v>196639.84400000004</v>
          </cell>
          <cell r="AF95">
            <v>140566.57800000001</v>
          </cell>
          <cell r="AG95">
            <v>342776.82</v>
          </cell>
          <cell r="AH95">
            <v>-202210.242</v>
          </cell>
        </row>
        <row r="96">
          <cell r="H96">
            <v>44377</v>
          </cell>
          <cell r="N96">
            <v>33.254990000000006</v>
          </cell>
          <cell r="O96">
            <v>28.877119</v>
          </cell>
          <cell r="P96">
            <v>15.763999999999999</v>
          </cell>
          <cell r="R96">
            <v>-138.46299999999997</v>
          </cell>
          <cell r="S96">
            <v>1215</v>
          </cell>
          <cell r="T96">
            <v>-161.83344799999998</v>
          </cell>
          <cell r="AB96">
            <v>0.33457062984964775</v>
          </cell>
          <cell r="AC96">
            <v>667943.12800000003</v>
          </cell>
          <cell r="AD96">
            <v>489057.745</v>
          </cell>
          <cell r="AE96">
            <v>178885.38300000003</v>
          </cell>
          <cell r="AF96">
            <v>148404.62599999999</v>
          </cell>
          <cell r="AG96">
            <v>360091.321</v>
          </cell>
          <cell r="AH96">
            <v>-211686.69500000001</v>
          </cell>
        </row>
        <row r="97">
          <cell r="H97">
            <v>44469</v>
          </cell>
          <cell r="N97">
            <v>34.817400999999997</v>
          </cell>
          <cell r="O97">
            <v>32.438940000000002</v>
          </cell>
          <cell r="P97">
            <v>17.632000000000001</v>
          </cell>
          <cell r="R97">
            <v>1315.356</v>
          </cell>
          <cell r="S97">
            <v>1002.312</v>
          </cell>
          <cell r="T97">
            <v>47.553467445599999</v>
          </cell>
          <cell r="AB97">
            <v>0.32902351608605501</v>
          </cell>
          <cell r="AC97">
            <v>675695.12399999995</v>
          </cell>
          <cell r="AD97">
            <v>520032.34399999998</v>
          </cell>
          <cell r="AE97">
            <v>155662.77999999997</v>
          </cell>
          <cell r="AF97">
            <v>152015.40400000001</v>
          </cell>
          <cell r="AG97">
            <v>365480.88299999997</v>
          </cell>
          <cell r="AH97">
            <v>-213465.47899999999</v>
          </cell>
        </row>
        <row r="98">
          <cell r="H98">
            <v>44561</v>
          </cell>
          <cell r="N98">
            <v>40.090101000000004</v>
          </cell>
          <cell r="O98">
            <v>39.262838000000002</v>
          </cell>
          <cell r="P98">
            <v>19.766999999999999</v>
          </cell>
          <cell r="R98">
            <v>3849.6559999999999</v>
          </cell>
          <cell r="S98">
            <v>1134.5740000000001</v>
          </cell>
          <cell r="T98">
            <v>97.438621000000012</v>
          </cell>
          <cell r="AB98">
            <v>0.33243346546518232</v>
          </cell>
          <cell r="AC98">
            <v>715629.79299999995</v>
          </cell>
          <cell r="AD98">
            <v>537353.54</v>
          </cell>
          <cell r="AE98">
            <v>178276.25299999991</v>
          </cell>
          <cell r="AF98">
            <v>160572.70199999999</v>
          </cell>
          <cell r="AG98">
            <v>391067.90899999999</v>
          </cell>
          <cell r="AH98">
            <v>-230495.20699999999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26"/>
  <sheetViews>
    <sheetView showZeros="0" zoomScale="85" zoomScaleNormal="85" workbookViewId="0">
      <selection activeCell="C5" sqref="C5:E5"/>
    </sheetView>
  </sheetViews>
  <sheetFormatPr defaultRowHeight="12.75" x14ac:dyDescent="0.2"/>
  <cols>
    <col min="1" max="1" width="3.7109375" style="3" customWidth="1"/>
    <col min="2" max="2" width="22.28515625" customWidth="1"/>
    <col min="3" max="5" width="9" customWidth="1"/>
    <col min="6" max="6" width="11.5703125" customWidth="1"/>
    <col min="7" max="7" width="11.140625" bestFit="1" customWidth="1"/>
    <col min="8" max="8" width="9.7109375" customWidth="1"/>
    <col min="9" max="9" width="8.28515625" customWidth="1"/>
    <col min="10" max="10" width="11" customWidth="1"/>
    <col min="11" max="11" width="10.42578125" customWidth="1"/>
    <col min="16" max="16384" width="9.140625" style="3"/>
  </cols>
  <sheetData>
    <row r="2" spans="2:15" x14ac:dyDescent="0.2">
      <c r="C2" s="12"/>
    </row>
    <row r="3" spans="2:15" x14ac:dyDescent="0.2">
      <c r="B3" s="13"/>
    </row>
    <row r="4" spans="2:15" s="15" customFormat="1" ht="14.45" customHeight="1" x14ac:dyDescent="0.25">
      <c r="B4" s="14"/>
      <c r="C4" s="75" t="s">
        <v>19</v>
      </c>
      <c r="D4" s="76"/>
      <c r="E4" s="77"/>
      <c r="F4" s="75" t="s">
        <v>20</v>
      </c>
      <c r="G4" s="76"/>
      <c r="H4" s="76"/>
      <c r="I4" s="76"/>
      <c r="J4" s="76"/>
      <c r="K4" s="77"/>
      <c r="L4" s="75" t="s">
        <v>21</v>
      </c>
      <c r="M4" s="76"/>
      <c r="N4" s="76"/>
      <c r="O4" s="77"/>
    </row>
    <row r="5" spans="2:15" ht="39" customHeight="1" x14ac:dyDescent="0.2">
      <c r="B5" s="16"/>
      <c r="C5" s="17" t="s">
        <v>95</v>
      </c>
      <c r="D5" s="17" t="s">
        <v>103</v>
      </c>
      <c r="E5" s="17" t="s">
        <v>108</v>
      </c>
      <c r="F5" s="72" t="s">
        <v>100</v>
      </c>
      <c r="G5" s="73"/>
      <c r="H5" s="74"/>
      <c r="I5" s="72" t="s">
        <v>107</v>
      </c>
      <c r="J5" s="73"/>
      <c r="K5" s="74"/>
      <c r="L5" s="72" t="s">
        <v>100</v>
      </c>
      <c r="M5" s="74"/>
      <c r="N5" s="72" t="s">
        <v>107</v>
      </c>
      <c r="O5" s="74"/>
    </row>
    <row r="6" spans="2:15" ht="51" x14ac:dyDescent="0.2">
      <c r="B6" s="18"/>
      <c r="C6" s="19"/>
      <c r="D6" s="20"/>
      <c r="E6" s="20"/>
      <c r="F6" s="21" t="s">
        <v>22</v>
      </c>
      <c r="G6" s="22" t="s">
        <v>23</v>
      </c>
      <c r="H6" s="23" t="s">
        <v>24</v>
      </c>
      <c r="I6" s="21" t="s">
        <v>22</v>
      </c>
      <c r="J6" s="22" t="s">
        <v>23</v>
      </c>
      <c r="K6" s="24" t="s">
        <v>24</v>
      </c>
      <c r="L6" s="25" t="s">
        <v>25</v>
      </c>
      <c r="M6" s="26" t="s">
        <v>26</v>
      </c>
      <c r="N6" s="25" t="s">
        <v>25</v>
      </c>
      <c r="O6" s="26" t="s">
        <v>26</v>
      </c>
    </row>
    <row r="7" spans="2:15" s="30" customFormat="1" x14ac:dyDescent="0.2">
      <c r="B7" s="27" t="s">
        <v>27</v>
      </c>
      <c r="C7" s="28">
        <v>110.209469</v>
      </c>
      <c r="D7" s="28">
        <v>115.526016</v>
      </c>
      <c r="E7" s="28">
        <v>117.64527099999999</v>
      </c>
      <c r="F7" s="28">
        <v>9.7126330000000003</v>
      </c>
      <c r="G7" s="28">
        <v>-0.23861900000000003</v>
      </c>
      <c r="H7" s="28">
        <v>-2.0382120000000015</v>
      </c>
      <c r="I7" s="28">
        <v>2.7228940000000001</v>
      </c>
      <c r="J7" s="28">
        <v>6.9272E-2</v>
      </c>
      <c r="K7" s="28">
        <v>-0.67291099999999915</v>
      </c>
      <c r="L7" s="50">
        <v>6.7469719865903679</v>
      </c>
      <c r="M7" s="52">
        <v>-0.21651406377795002</v>
      </c>
      <c r="N7" s="29">
        <v>1.8344396122861106</v>
      </c>
      <c r="O7" s="29">
        <v>5.99622512733409E-2</v>
      </c>
    </row>
    <row r="8" spans="2:15" s="30" customFormat="1" x14ac:dyDescent="0.2">
      <c r="B8" s="27" t="s">
        <v>28</v>
      </c>
      <c r="C8" s="28">
        <v>213.87861800000002</v>
      </c>
      <c r="D8" s="28">
        <v>241.79133500000003</v>
      </c>
      <c r="E8" s="28">
        <v>255.197092</v>
      </c>
      <c r="F8" s="28">
        <v>18.972230000000003</v>
      </c>
      <c r="G8" s="28">
        <v>20.738046999999998</v>
      </c>
      <c r="H8" s="28">
        <v>1.6081969999999899</v>
      </c>
      <c r="I8" s="28">
        <v>7.9740239999999991</v>
      </c>
      <c r="J8" s="28">
        <v>5.5673639999999995</v>
      </c>
      <c r="K8" s="28">
        <v>-0.13563100000001782</v>
      </c>
      <c r="L8" s="29">
        <v>19.318655780728854</v>
      </c>
      <c r="M8" s="52">
        <v>9.6961758935622058</v>
      </c>
      <c r="N8" s="31">
        <v>5.5443496351926687</v>
      </c>
      <c r="O8" s="31">
        <v>2.3025490140082971</v>
      </c>
    </row>
    <row r="9" spans="2:15" s="30" customFormat="1" x14ac:dyDescent="0.2">
      <c r="B9" s="32" t="s">
        <v>92</v>
      </c>
      <c r="C9" s="33">
        <v>137.799328</v>
      </c>
      <c r="D9" s="33">
        <v>167.53665700000002</v>
      </c>
      <c r="E9" s="33">
        <v>174.29623000000001</v>
      </c>
      <c r="F9" s="33">
        <v>14.657223</v>
      </c>
      <c r="G9" s="33">
        <v>22.225949</v>
      </c>
      <c r="H9" s="33">
        <v>-0.38626999999996769</v>
      </c>
      <c r="I9" s="33">
        <v>-0.74686700000000006</v>
      </c>
      <c r="J9" s="33">
        <v>7.8486339999999997</v>
      </c>
      <c r="K9" s="33">
        <v>-0.34219400000000633</v>
      </c>
      <c r="L9" s="29">
        <v>26.48554425461349</v>
      </c>
      <c r="M9" s="52">
        <v>16.129214360174529</v>
      </c>
      <c r="N9" s="34">
        <v>4.0346829888100277</v>
      </c>
      <c r="O9" s="34">
        <v>4.6847263999066184</v>
      </c>
    </row>
    <row r="10" spans="2:15" s="30" customFormat="1" x14ac:dyDescent="0.2">
      <c r="B10" s="32" t="s">
        <v>29</v>
      </c>
      <c r="C10" s="33">
        <v>76.07929</v>
      </c>
      <c r="D10" s="33">
        <v>74.254677999999998</v>
      </c>
      <c r="E10" s="33">
        <v>80.900861999999989</v>
      </c>
      <c r="F10" s="33">
        <v>4.3150069999999996</v>
      </c>
      <c r="G10" s="33">
        <v>-1.4879020000000001</v>
      </c>
      <c r="H10" s="33">
        <v>1.9944670000000002</v>
      </c>
      <c r="I10" s="33">
        <v>8.7208909999999999</v>
      </c>
      <c r="J10" s="33">
        <v>-2.2812700000000001</v>
      </c>
      <c r="K10" s="33">
        <v>0.20656300000000272</v>
      </c>
      <c r="L10" s="29">
        <v>6.3375617727242206</v>
      </c>
      <c r="M10" s="52">
        <v>-1.9557254017486234</v>
      </c>
      <c r="N10" s="34">
        <v>8.9505256490372158</v>
      </c>
      <c r="O10" s="34">
        <v>-3.0722239479645981</v>
      </c>
    </row>
    <row r="11" spans="2:15" s="30" customFormat="1" x14ac:dyDescent="0.2">
      <c r="B11" s="27" t="s">
        <v>30</v>
      </c>
      <c r="C11" s="28">
        <v>101.978024</v>
      </c>
      <c r="D11" s="28">
        <v>115.50462700000001</v>
      </c>
      <c r="E11" s="28">
        <v>130.21924999999999</v>
      </c>
      <c r="F11" s="28">
        <v>17.942131999999997</v>
      </c>
      <c r="G11" s="28">
        <v>8.9289059999999996</v>
      </c>
      <c r="H11" s="28">
        <v>1.3701879999999846</v>
      </c>
      <c r="I11" s="28">
        <v>11.407646999999999</v>
      </c>
      <c r="J11" s="28">
        <v>2.4518559999999998</v>
      </c>
      <c r="K11" s="28">
        <v>0.85511999999997101</v>
      </c>
      <c r="L11" s="29">
        <v>27.693443050043797</v>
      </c>
      <c r="M11" s="52">
        <v>8.7557158393263226</v>
      </c>
      <c r="N11" s="29">
        <v>12.739422984327712</v>
      </c>
      <c r="O11" s="29">
        <v>2.1227340096081169</v>
      </c>
    </row>
    <row r="12" spans="2:15" s="30" customFormat="1" x14ac:dyDescent="0.2">
      <c r="B12" s="27" t="s">
        <v>31</v>
      </c>
      <c r="C12" s="28">
        <v>173.29705300000001</v>
      </c>
      <c r="D12" s="28">
        <v>203.980108</v>
      </c>
      <c r="E12" s="28">
        <v>212.997885</v>
      </c>
      <c r="F12" s="28">
        <v>39.703617999999992</v>
      </c>
      <c r="G12" s="28">
        <v>4.3466979999999991</v>
      </c>
      <c r="H12" s="28">
        <v>-4.3494840000000181</v>
      </c>
      <c r="I12" s="28">
        <v>7.8979849999999994</v>
      </c>
      <c r="J12" s="28">
        <v>2.4536250000000002</v>
      </c>
      <c r="K12" s="28">
        <v>-1.3338329999999985</v>
      </c>
      <c r="L12" s="29">
        <v>22.909121253204457</v>
      </c>
      <c r="M12" s="52">
        <v>2.5082353823985679</v>
      </c>
      <c r="N12" s="29">
        <v>4.4209100036362381</v>
      </c>
      <c r="O12" s="29">
        <v>1.2028746450119536</v>
      </c>
    </row>
    <row r="13" spans="2:15" s="30" customFormat="1" x14ac:dyDescent="0.2">
      <c r="B13" s="35" t="s">
        <v>32</v>
      </c>
      <c r="C13" s="36">
        <v>600.79861700000004</v>
      </c>
      <c r="D13" s="36">
        <v>675.69512399999996</v>
      </c>
      <c r="E13" s="36">
        <v>715.62979300000006</v>
      </c>
      <c r="F13" s="36">
        <v>86.554915999999992</v>
      </c>
      <c r="G13" s="36">
        <v>33.775031999999996</v>
      </c>
      <c r="H13" s="36">
        <v>-5.4987720000000309</v>
      </c>
      <c r="I13" s="36">
        <v>30.680525999999997</v>
      </c>
      <c r="J13" s="36">
        <v>10.542116999999998</v>
      </c>
      <c r="K13" s="36">
        <v>-1.2879739999998492</v>
      </c>
      <c r="L13" s="41">
        <v>19.113089269977458</v>
      </c>
      <c r="M13" s="37">
        <v>5.6216893721644494</v>
      </c>
      <c r="N13" s="37">
        <v>5.9101608967656416</v>
      </c>
      <c r="O13" s="37">
        <v>1.5601884082857462</v>
      </c>
    </row>
    <row r="14" spans="2:15" s="30" customFormat="1" x14ac:dyDescent="0.2">
      <c r="B14" s="38" t="s">
        <v>93</v>
      </c>
      <c r="C14" s="39">
        <v>332.86359500000003</v>
      </c>
      <c r="D14" s="39">
        <v>365.48088300000001</v>
      </c>
      <c r="E14" s="39">
        <v>391.06790899999999</v>
      </c>
      <c r="F14" s="39">
        <v>55.931658999999996</v>
      </c>
      <c r="G14" s="39">
        <v>3.4302470000000009</v>
      </c>
      <c r="H14" s="39">
        <v>-1.1575920000000224</v>
      </c>
      <c r="I14" s="39">
        <v>26.093381000000001</v>
      </c>
      <c r="J14" s="39">
        <v>0.40244399999999997</v>
      </c>
      <c r="K14" s="39">
        <v>-0.90879900000004454</v>
      </c>
      <c r="L14" s="51">
        <v>17.48593564279685</v>
      </c>
      <c r="M14" s="53">
        <v>1.0305263331665935</v>
      </c>
      <c r="N14" s="40">
        <v>7.000920483165177</v>
      </c>
      <c r="O14" s="40">
        <v>0.11011355688335686</v>
      </c>
    </row>
    <row r="15" spans="2:15" s="30" customFormat="1" x14ac:dyDescent="0.2">
      <c r="B15" s="27" t="s">
        <v>27</v>
      </c>
      <c r="C15" s="28">
        <v>185.18798899999999</v>
      </c>
      <c r="D15" s="28">
        <v>227.60200700000001</v>
      </c>
      <c r="E15" s="28">
        <v>235.59287799999998</v>
      </c>
      <c r="F15" s="28">
        <v>29.615079000000001</v>
      </c>
      <c r="G15" s="28">
        <v>6.6150000000000002</v>
      </c>
      <c r="H15" s="28">
        <v>14.174809999999979</v>
      </c>
      <c r="I15" s="28">
        <v>8.7919429999999998</v>
      </c>
      <c r="J15" s="28">
        <v>-0.85599999999999998</v>
      </c>
      <c r="K15" s="28">
        <v>5.492799999996123E-2</v>
      </c>
      <c r="L15" s="29">
        <v>27.218227959697749</v>
      </c>
      <c r="M15" s="52">
        <v>3.5720459170815877</v>
      </c>
      <c r="N15" s="29">
        <v>3.510896544950056</v>
      </c>
      <c r="O15" s="29">
        <v>-0.37609510183273559</v>
      </c>
    </row>
    <row r="16" spans="2:15" x14ac:dyDescent="0.2">
      <c r="B16" s="27" t="s">
        <v>28</v>
      </c>
      <c r="C16" s="28">
        <v>170.872918</v>
      </c>
      <c r="D16" s="28">
        <v>232.15438500000002</v>
      </c>
      <c r="E16" s="28">
        <v>238.40421399999997</v>
      </c>
      <c r="F16" s="28">
        <v>30.620810999999996</v>
      </c>
      <c r="G16" s="28">
        <v>13.253881000000002</v>
      </c>
      <c r="H16" s="28">
        <v>23.656603999999959</v>
      </c>
      <c r="I16" s="28">
        <v>6.2944320000000005</v>
      </c>
      <c r="J16" s="28">
        <v>-2.968852</v>
      </c>
      <c r="K16" s="28">
        <v>2.9242489999999464</v>
      </c>
      <c r="L16" s="29">
        <v>39.521357035642104</v>
      </c>
      <c r="M16" s="52">
        <v>7.7565720508149809</v>
      </c>
      <c r="N16" s="29">
        <v>2.6921003452077668</v>
      </c>
      <c r="O16" s="29">
        <v>-1.2788265877467704</v>
      </c>
    </row>
    <row r="17" spans="2:15" x14ac:dyDescent="0.2">
      <c r="B17" s="32" t="s">
        <v>92</v>
      </c>
      <c r="C17" s="33">
        <v>105.669</v>
      </c>
      <c r="D17" s="33">
        <v>150.97193999999999</v>
      </c>
      <c r="E17" s="33">
        <v>151.972838</v>
      </c>
      <c r="F17" s="33">
        <v>10.645708000000001</v>
      </c>
      <c r="G17" s="33">
        <v>13.253881000000002</v>
      </c>
      <c r="H17" s="33">
        <v>22.404248999999979</v>
      </c>
      <c r="I17" s="33">
        <v>2.1105740000000002</v>
      </c>
      <c r="J17" s="33">
        <v>-2.968852</v>
      </c>
      <c r="K17" s="33">
        <v>1.8591759999999908</v>
      </c>
      <c r="L17" s="34">
        <v>43.819699249543376</v>
      </c>
      <c r="M17" s="54">
        <v>12.542828076351627</v>
      </c>
      <c r="N17" s="34">
        <v>0.6629695557995654</v>
      </c>
      <c r="O17" s="34">
        <v>-1.9664925813366378</v>
      </c>
    </row>
    <row r="18" spans="2:15" x14ac:dyDescent="0.2">
      <c r="B18" s="32" t="s">
        <v>29</v>
      </c>
      <c r="C18" s="33">
        <v>65.203918000000002</v>
      </c>
      <c r="D18" s="33">
        <v>81.182445000000001</v>
      </c>
      <c r="E18" s="33">
        <v>86.431376</v>
      </c>
      <c r="F18" s="33">
        <v>19.975103000000001</v>
      </c>
      <c r="G18" s="33">
        <v>0</v>
      </c>
      <c r="H18" s="33">
        <v>1.2523549999999943</v>
      </c>
      <c r="I18" s="33">
        <v>4.1838579999999999</v>
      </c>
      <c r="J18" s="33">
        <v>0</v>
      </c>
      <c r="K18" s="33">
        <v>1.0650729999999982</v>
      </c>
      <c r="L18" s="34">
        <v>32.555494594665305</v>
      </c>
      <c r="M18" s="54">
        <v>0</v>
      </c>
      <c r="N18" s="34">
        <v>6.4655985662910211</v>
      </c>
      <c r="O18" s="34">
        <v>0</v>
      </c>
    </row>
    <row r="19" spans="2:15" x14ac:dyDescent="0.2">
      <c r="B19" s="35" t="s">
        <v>33</v>
      </c>
      <c r="C19" s="36">
        <v>54.947274999999998</v>
      </c>
      <c r="D19" s="36">
        <v>60.275952000000004</v>
      </c>
      <c r="E19" s="36">
        <v>63.356447999999993</v>
      </c>
      <c r="F19" s="36">
        <v>9.129287999999999</v>
      </c>
      <c r="G19" s="36">
        <v>0</v>
      </c>
      <c r="H19" s="36">
        <v>-0.72011499999999984</v>
      </c>
      <c r="I19" s="36">
        <v>3.0167999999999999</v>
      </c>
      <c r="J19" s="36">
        <v>0</v>
      </c>
      <c r="K19" s="36">
        <v>6.3695999999993091E-2</v>
      </c>
      <c r="L19" s="41">
        <v>15.304076498789074</v>
      </c>
      <c r="M19" s="55">
        <v>0</v>
      </c>
      <c r="N19" s="41">
        <v>5.1106550751782258</v>
      </c>
      <c r="O19" s="41">
        <v>0</v>
      </c>
    </row>
    <row r="20" spans="2:15" x14ac:dyDescent="0.2">
      <c r="B20" s="32" t="s">
        <v>93</v>
      </c>
      <c r="C20" s="33">
        <v>411.00818200000003</v>
      </c>
      <c r="D20" s="33">
        <v>520.03234399999997</v>
      </c>
      <c r="E20" s="33">
        <v>537.35353999999995</v>
      </c>
      <c r="F20" s="33">
        <v>69.365178</v>
      </c>
      <c r="G20" s="33">
        <v>19.868881000000002</v>
      </c>
      <c r="H20" s="33">
        <v>37.111298999999917</v>
      </c>
      <c r="I20" s="33">
        <v>18.103175</v>
      </c>
      <c r="J20" s="33">
        <v>-3.8248519999999999</v>
      </c>
      <c r="K20" s="33">
        <v>3.042872999999986</v>
      </c>
      <c r="L20" s="34">
        <v>30.740351052184135</v>
      </c>
      <c r="M20" s="54">
        <v>4.8341813789001407</v>
      </c>
      <c r="N20" s="34">
        <v>3.330792055503367</v>
      </c>
      <c r="O20" s="34">
        <v>-0.73550271326969618</v>
      </c>
    </row>
    <row r="21" spans="2:15" x14ac:dyDescent="0.2">
      <c r="B21" s="42" t="s">
        <v>30</v>
      </c>
      <c r="C21" s="33">
        <v>130.40818200000001</v>
      </c>
      <c r="D21" s="33">
        <v>152.01540400000002</v>
      </c>
      <c r="E21" s="33">
        <v>160.57270199999999</v>
      </c>
      <c r="F21" s="33">
        <v>29.636741999999998</v>
      </c>
      <c r="G21" s="33">
        <v>0</v>
      </c>
      <c r="H21" s="33">
        <v>0.52777799999998365</v>
      </c>
      <c r="I21" s="33">
        <v>7.4285290000000002</v>
      </c>
      <c r="J21" s="33">
        <v>0</v>
      </c>
      <c r="K21" s="33">
        <v>1.128768999999977</v>
      </c>
      <c r="L21" s="34">
        <v>23.130849259136202</v>
      </c>
      <c r="M21" s="54">
        <v>0</v>
      </c>
      <c r="N21" s="34">
        <v>5.6292308376853573</v>
      </c>
      <c r="O21" s="34">
        <v>0</v>
      </c>
    </row>
    <row r="22" spans="2:15" x14ac:dyDescent="0.2">
      <c r="B22" s="43" t="s">
        <v>34</v>
      </c>
      <c r="C22" s="44">
        <v>189.79043500000006</v>
      </c>
      <c r="D22" s="44">
        <v>155.66277999999997</v>
      </c>
      <c r="E22" s="44">
        <v>178.27625300000014</v>
      </c>
      <c r="F22" s="44">
        <v>17.189737999999998</v>
      </c>
      <c r="G22" s="44">
        <v>13.906150999999996</v>
      </c>
      <c r="H22" s="44">
        <v>-42.61007099999992</v>
      </c>
      <c r="I22" s="44">
        <v>12.577350999999998</v>
      </c>
      <c r="J22" s="44">
        <v>14.366968999999997</v>
      </c>
      <c r="K22" s="44">
        <v>-4.3308469999998067</v>
      </c>
      <c r="L22" s="45">
        <v>6.0667872962090579</v>
      </c>
      <c r="M22" s="56">
        <v>-7.3271084499068637</v>
      </c>
      <c r="N22" s="45">
        <v>14.527219030779341</v>
      </c>
      <c r="O22" s="45">
        <v>9.2295467163055935</v>
      </c>
    </row>
    <row r="23" spans="2:15" x14ac:dyDescent="0.2">
      <c r="B23" s="46" t="s">
        <v>94</v>
      </c>
      <c r="C23" s="39">
        <v>202.45541300000002</v>
      </c>
      <c r="D23" s="39">
        <v>213.46547900000002</v>
      </c>
      <c r="E23" s="39">
        <v>230.49520699999999</v>
      </c>
      <c r="F23" s="39">
        <v>26.294916999999998</v>
      </c>
      <c r="G23" s="39">
        <v>3.4302470000000009</v>
      </c>
      <c r="H23" s="39">
        <v>-1.6853700000000345</v>
      </c>
      <c r="I23" s="39">
        <v>18.664852</v>
      </c>
      <c r="J23" s="39">
        <v>0.40244399999999997</v>
      </c>
      <c r="K23" s="39">
        <v>-2.0375680000000216</v>
      </c>
      <c r="L23" s="40">
        <v>-13.849861351941211</v>
      </c>
      <c r="M23" s="57">
        <v>-1.6943221962655057</v>
      </c>
      <c r="N23" s="40">
        <v>7.977743324015389</v>
      </c>
      <c r="O23" s="40">
        <v>0.188528844047894</v>
      </c>
    </row>
    <row r="24" spans="2:15" x14ac:dyDescent="0.2">
      <c r="B24" s="58" t="s">
        <v>104</v>
      </c>
      <c r="C24" s="59"/>
      <c r="D24" s="59"/>
      <c r="E24" s="59"/>
      <c r="F24" s="59"/>
      <c r="G24" s="59"/>
      <c r="H24" s="59"/>
      <c r="I24" s="59"/>
      <c r="J24" s="59"/>
      <c r="K24" s="59"/>
      <c r="L24" s="60"/>
      <c r="M24" s="60"/>
      <c r="N24" s="60"/>
      <c r="O24" s="61"/>
    </row>
    <row r="25" spans="2:15" x14ac:dyDescent="0.2">
      <c r="B25" s="62" t="s">
        <v>35</v>
      </c>
      <c r="C25" s="63"/>
      <c r="D25" s="63"/>
      <c r="E25" s="63"/>
      <c r="F25" s="63"/>
      <c r="G25" s="63"/>
      <c r="H25" s="63"/>
      <c r="I25" s="63"/>
      <c r="J25" s="63"/>
      <c r="K25" s="63"/>
      <c r="L25" s="63"/>
      <c r="M25" s="63"/>
      <c r="N25" s="63"/>
      <c r="O25" s="64"/>
    </row>
    <row r="26" spans="2:15" x14ac:dyDescent="0.2">
      <c r="B26" s="47" t="s">
        <v>36</v>
      </c>
      <c r="C26" s="48"/>
      <c r="D26" s="48"/>
      <c r="E26" s="48"/>
      <c r="F26" s="48"/>
      <c r="G26" s="48"/>
      <c r="H26" s="48"/>
      <c r="I26" s="48"/>
      <c r="J26" s="48"/>
      <c r="K26" s="48"/>
      <c r="L26" s="48"/>
      <c r="M26" s="48"/>
      <c r="N26" s="48"/>
      <c r="O26" s="49"/>
    </row>
  </sheetData>
  <mergeCells count="7">
    <mergeCell ref="F5:H5"/>
    <mergeCell ref="I5:K5"/>
    <mergeCell ref="L5:M5"/>
    <mergeCell ref="N5:O5"/>
    <mergeCell ref="C4:E4"/>
    <mergeCell ref="F4:K4"/>
    <mergeCell ref="L4:O4"/>
  </mergeCells>
  <pageMargins left="0.75" right="0.75" top="1" bottom="1" header="0.5" footer="0.5"/>
  <pageSetup paperSize="9" scale="82" orientation="landscape" horizontalDpi="300" verticalDpi="300" r:id="rId1"/>
  <headerFooter alignWithMargins="0">
    <oddFooter>&amp;L&amp;Z&amp;F&amp;R&amp;A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3"/>
  <sheetViews>
    <sheetView topLeftCell="A23" workbookViewId="0">
      <selection activeCell="C40" sqref="C40"/>
    </sheetView>
  </sheetViews>
  <sheetFormatPr defaultRowHeight="12.75" x14ac:dyDescent="0.2"/>
  <cols>
    <col min="1" max="3" width="9.140625" style="3"/>
    <col min="4" max="4" width="11.7109375" style="3" customWidth="1"/>
    <col min="5" max="5" width="11.85546875" style="3" customWidth="1"/>
    <col min="6" max="16384" width="9.140625" style="3"/>
  </cols>
  <sheetData>
    <row r="1" spans="1:5" ht="25.5" x14ac:dyDescent="0.2">
      <c r="A1" s="1"/>
      <c r="B1" s="2" t="s">
        <v>0</v>
      </c>
      <c r="C1" s="2" t="s">
        <v>1</v>
      </c>
      <c r="D1" s="2" t="s">
        <v>2</v>
      </c>
      <c r="E1" s="2" t="s">
        <v>3</v>
      </c>
    </row>
    <row r="2" spans="1:5" x14ac:dyDescent="0.2">
      <c r="A2" s="4" t="s">
        <v>37</v>
      </c>
      <c r="B2" s="4">
        <v>-610</v>
      </c>
      <c r="C2" s="4">
        <v>-44</v>
      </c>
      <c r="D2" s="19">
        <v>1996</v>
      </c>
      <c r="E2" s="19">
        <v>1841</v>
      </c>
    </row>
    <row r="3" spans="1:5" x14ac:dyDescent="0.2">
      <c r="A3" s="4" t="s">
        <v>38</v>
      </c>
      <c r="B3" s="4">
        <v>251</v>
      </c>
      <c r="C3" s="4">
        <v>-436</v>
      </c>
      <c r="D3" s="19">
        <v>1980</v>
      </c>
      <c r="E3" s="19">
        <v>1332</v>
      </c>
    </row>
    <row r="4" spans="1:5" x14ac:dyDescent="0.2">
      <c r="A4" s="4" t="s">
        <v>39</v>
      </c>
      <c r="B4" s="4">
        <v>-200</v>
      </c>
      <c r="C4" s="4">
        <v>670</v>
      </c>
      <c r="D4" s="19">
        <v>875</v>
      </c>
      <c r="E4" s="19">
        <v>815</v>
      </c>
    </row>
    <row r="5" spans="1:5" x14ac:dyDescent="0.2">
      <c r="A5" s="4" t="s">
        <v>40</v>
      </c>
      <c r="B5" s="4">
        <v>494</v>
      </c>
      <c r="C5" s="4">
        <v>1499</v>
      </c>
      <c r="D5" s="19">
        <v>-1521</v>
      </c>
      <c r="E5" s="19">
        <v>1370</v>
      </c>
    </row>
    <row r="6" spans="1:5" x14ac:dyDescent="0.2">
      <c r="A6" s="4" t="s">
        <v>41</v>
      </c>
      <c r="B6" s="4">
        <v>907</v>
      </c>
      <c r="C6" s="4">
        <v>2038</v>
      </c>
      <c r="D6" s="19">
        <v>584</v>
      </c>
      <c r="E6" s="19">
        <v>1668</v>
      </c>
    </row>
    <row r="7" spans="1:5" x14ac:dyDescent="0.2">
      <c r="A7" s="4" t="s">
        <v>42</v>
      </c>
      <c r="B7" s="4">
        <v>543</v>
      </c>
      <c r="C7" s="4">
        <v>-623</v>
      </c>
      <c r="D7" s="19">
        <v>1902</v>
      </c>
      <c r="E7" s="19">
        <v>1383</v>
      </c>
    </row>
    <row r="8" spans="1:5" x14ac:dyDescent="0.2">
      <c r="A8" s="4" t="s">
        <v>43</v>
      </c>
      <c r="B8" s="4">
        <v>-370</v>
      </c>
      <c r="C8" s="4">
        <v>-354</v>
      </c>
      <c r="D8" s="19">
        <v>876</v>
      </c>
      <c r="E8" s="19">
        <v>-173</v>
      </c>
    </row>
    <row r="9" spans="1:5" x14ac:dyDescent="0.2">
      <c r="A9" s="4" t="s">
        <v>44</v>
      </c>
      <c r="B9" s="4">
        <v>-421</v>
      </c>
      <c r="C9" s="4">
        <v>2876</v>
      </c>
      <c r="D9" s="19">
        <v>-774</v>
      </c>
      <c r="E9" s="19">
        <v>-233</v>
      </c>
    </row>
    <row r="10" spans="1:5" x14ac:dyDescent="0.2">
      <c r="A10" s="4" t="s">
        <v>45</v>
      </c>
      <c r="B10" s="4">
        <v>-391</v>
      </c>
      <c r="C10" s="4">
        <v>296</v>
      </c>
      <c r="D10" s="19">
        <v>353</v>
      </c>
      <c r="E10" s="19">
        <v>85</v>
      </c>
    </row>
    <row r="11" spans="1:5" x14ac:dyDescent="0.2">
      <c r="A11" s="4" t="s">
        <v>46</v>
      </c>
      <c r="B11" s="4">
        <v>160</v>
      </c>
      <c r="C11" s="4">
        <v>-587</v>
      </c>
      <c r="D11" s="19">
        <v>-164</v>
      </c>
      <c r="E11" s="19">
        <v>-273</v>
      </c>
    </row>
    <row r="12" spans="1:5" x14ac:dyDescent="0.2">
      <c r="A12" s="4" t="s">
        <v>47</v>
      </c>
      <c r="B12" s="4">
        <v>-102</v>
      </c>
      <c r="C12" s="4">
        <v>-85</v>
      </c>
      <c r="D12" s="19">
        <v>510</v>
      </c>
      <c r="E12" s="19">
        <v>369</v>
      </c>
    </row>
    <row r="13" spans="1:5" x14ac:dyDescent="0.2">
      <c r="A13" s="4" t="s">
        <v>48</v>
      </c>
      <c r="B13" s="4">
        <v>94</v>
      </c>
      <c r="C13" s="4">
        <v>1325</v>
      </c>
      <c r="D13" s="19">
        <v>-220</v>
      </c>
      <c r="E13" s="19">
        <v>244</v>
      </c>
    </row>
    <row r="14" spans="1:5" x14ac:dyDescent="0.2">
      <c r="A14" s="4" t="s">
        <v>49</v>
      </c>
      <c r="B14" s="4">
        <v>829</v>
      </c>
      <c r="C14" s="4">
        <v>650</v>
      </c>
      <c r="D14" s="19">
        <v>530</v>
      </c>
      <c r="E14" s="19">
        <v>1201</v>
      </c>
    </row>
    <row r="15" spans="1:5" x14ac:dyDescent="0.2">
      <c r="A15" s="4" t="s">
        <v>50</v>
      </c>
      <c r="B15" s="4">
        <v>-93</v>
      </c>
      <c r="C15" s="4">
        <v>-468</v>
      </c>
      <c r="D15" s="19">
        <v>-441</v>
      </c>
      <c r="E15" s="19">
        <v>683</v>
      </c>
    </row>
    <row r="16" spans="1:5" x14ac:dyDescent="0.2">
      <c r="A16" s="4" t="s">
        <v>51</v>
      </c>
      <c r="B16" s="4">
        <v>-39</v>
      </c>
      <c r="C16" s="4">
        <v>1831</v>
      </c>
      <c r="D16" s="19">
        <v>-85</v>
      </c>
      <c r="E16" s="19">
        <v>-1849</v>
      </c>
    </row>
    <row r="17" spans="1:5" x14ac:dyDescent="0.2">
      <c r="A17" s="4" t="s">
        <v>52</v>
      </c>
      <c r="B17" s="4">
        <v>-454</v>
      </c>
      <c r="C17" s="4">
        <v>330</v>
      </c>
      <c r="D17" s="19">
        <v>-84</v>
      </c>
      <c r="E17" s="19">
        <v>1790</v>
      </c>
    </row>
    <row r="18" spans="1:5" x14ac:dyDescent="0.2">
      <c r="A18" s="4" t="s">
        <v>53</v>
      </c>
      <c r="B18" s="4">
        <v>-35</v>
      </c>
      <c r="C18" s="4">
        <v>-1637</v>
      </c>
      <c r="D18" s="19">
        <v>2972</v>
      </c>
      <c r="E18" s="19">
        <v>1650</v>
      </c>
    </row>
    <row r="19" spans="1:5" x14ac:dyDescent="0.2">
      <c r="A19" s="4" t="s">
        <v>54</v>
      </c>
      <c r="B19" s="4">
        <v>-1320</v>
      </c>
      <c r="C19" s="4">
        <v>823</v>
      </c>
      <c r="D19" s="19">
        <v>794</v>
      </c>
      <c r="E19" s="19">
        <v>1169</v>
      </c>
    </row>
    <row r="20" spans="1:5" x14ac:dyDescent="0.2">
      <c r="A20" s="4" t="s">
        <v>55</v>
      </c>
      <c r="B20" s="4">
        <v>-110</v>
      </c>
      <c r="C20" s="4">
        <v>1017</v>
      </c>
      <c r="D20" s="19">
        <v>1172</v>
      </c>
      <c r="E20" s="19">
        <v>1449</v>
      </c>
    </row>
    <row r="21" spans="1:5" x14ac:dyDescent="0.2">
      <c r="A21" s="4" t="s">
        <v>56</v>
      </c>
      <c r="B21" s="4">
        <v>-631</v>
      </c>
      <c r="C21" s="4">
        <v>-1783</v>
      </c>
      <c r="D21" s="19">
        <v>2743</v>
      </c>
      <c r="E21" s="19">
        <v>-1093</v>
      </c>
    </row>
    <row r="22" spans="1:5" x14ac:dyDescent="0.2">
      <c r="A22" s="4" t="s">
        <v>57</v>
      </c>
      <c r="B22" s="4">
        <v>-610</v>
      </c>
      <c r="C22" s="4">
        <v>1950</v>
      </c>
      <c r="D22" s="19">
        <v>-267</v>
      </c>
      <c r="E22" s="19">
        <v>872</v>
      </c>
    </row>
    <row r="23" spans="1:5" x14ac:dyDescent="0.2">
      <c r="A23" s="4" t="s">
        <v>58</v>
      </c>
      <c r="B23" s="4">
        <v>102</v>
      </c>
      <c r="C23" s="4">
        <v>899</v>
      </c>
      <c r="D23" s="19">
        <v>-573</v>
      </c>
      <c r="E23" s="19">
        <v>413</v>
      </c>
    </row>
    <row r="24" spans="1:5" x14ac:dyDescent="0.2">
      <c r="A24" s="4" t="s">
        <v>59</v>
      </c>
      <c r="B24" s="4">
        <v>-120</v>
      </c>
      <c r="C24" s="4">
        <v>-229</v>
      </c>
      <c r="D24" s="19">
        <v>2793</v>
      </c>
      <c r="E24" s="19">
        <v>205</v>
      </c>
    </row>
    <row r="25" spans="1:5" x14ac:dyDescent="0.2">
      <c r="A25" s="4" t="s">
        <v>60</v>
      </c>
      <c r="B25" s="4">
        <v>-536</v>
      </c>
      <c r="C25" s="4">
        <v>350</v>
      </c>
      <c r="D25" s="19">
        <v>490</v>
      </c>
      <c r="E25" s="19">
        <v>703</v>
      </c>
    </row>
    <row r="26" spans="1:5" x14ac:dyDescent="0.2">
      <c r="A26" s="4" t="s">
        <v>4</v>
      </c>
      <c r="B26" s="4">
        <v>74</v>
      </c>
      <c r="C26" s="4">
        <v>-3445</v>
      </c>
      <c r="D26" s="19">
        <v>5332</v>
      </c>
      <c r="E26" s="19">
        <v>-3645</v>
      </c>
    </row>
    <row r="27" spans="1:5" x14ac:dyDescent="0.2">
      <c r="A27" s="4" t="s">
        <v>5</v>
      </c>
      <c r="B27" s="4">
        <v>2027</v>
      </c>
      <c r="C27" s="4">
        <v>3568</v>
      </c>
      <c r="D27" s="19">
        <v>4185</v>
      </c>
      <c r="E27" s="19">
        <v>1972</v>
      </c>
    </row>
    <row r="28" spans="1:5" x14ac:dyDescent="0.2">
      <c r="A28" s="65" t="s">
        <v>90</v>
      </c>
      <c r="B28" s="4">
        <v>475</v>
      </c>
      <c r="C28" s="4">
        <v>308</v>
      </c>
      <c r="D28" s="19">
        <v>-163</v>
      </c>
      <c r="E28" s="19">
        <v>1912</v>
      </c>
    </row>
    <row r="29" spans="1:5" x14ac:dyDescent="0.2">
      <c r="A29" s="4" t="s">
        <v>96</v>
      </c>
      <c r="B29" s="4">
        <v>1014</v>
      </c>
      <c r="C29" s="4">
        <v>-15</v>
      </c>
      <c r="D29" s="19">
        <v>1389</v>
      </c>
      <c r="E29" s="19">
        <v>1182</v>
      </c>
    </row>
    <row r="30" spans="1:5" x14ac:dyDescent="0.2">
      <c r="A30" s="4" t="s">
        <v>98</v>
      </c>
      <c r="B30" s="4">
        <v>1000</v>
      </c>
      <c r="C30" s="4">
        <v>-1363</v>
      </c>
      <c r="D30" s="19">
        <v>6353</v>
      </c>
      <c r="E30" s="19">
        <v>699</v>
      </c>
    </row>
    <row r="31" spans="1:5" x14ac:dyDescent="0.2">
      <c r="A31" s="4" t="s">
        <v>101</v>
      </c>
      <c r="B31" s="4">
        <v>-9</v>
      </c>
      <c r="C31" s="4">
        <v>1990</v>
      </c>
      <c r="D31" s="19">
        <v>-658</v>
      </c>
      <c r="E31" s="19">
        <v>1420</v>
      </c>
    </row>
    <row r="32" spans="1:5" x14ac:dyDescent="0.2">
      <c r="A32" s="4" t="s">
        <v>105</v>
      </c>
      <c r="B32" s="4">
        <v>251</v>
      </c>
      <c r="C32" s="4">
        <v>572</v>
      </c>
      <c r="D32" s="19">
        <v>-188</v>
      </c>
      <c r="E32" s="19">
        <v>929</v>
      </c>
    </row>
    <row r="33" spans="1:5" x14ac:dyDescent="0.2">
      <c r="A33" s="4" t="s">
        <v>109</v>
      </c>
      <c r="B33" s="4">
        <v>2016</v>
      </c>
      <c r="C33" s="4">
        <v>5683</v>
      </c>
      <c r="D33" s="19">
        <v>-1327</v>
      </c>
      <c r="E33" s="19">
        <v>1602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52"/>
  <sheetViews>
    <sheetView topLeftCell="A16" workbookViewId="0">
      <selection activeCell="A45" sqref="A45:D52"/>
    </sheetView>
  </sheetViews>
  <sheetFormatPr defaultRowHeight="12.75" x14ac:dyDescent="0.2"/>
  <cols>
    <col min="1" max="1" width="7.5703125" style="6" bestFit="1" customWidth="1"/>
    <col min="2" max="4" width="12.7109375" style="7" bestFit="1" customWidth="1"/>
    <col min="5" max="16384" width="9.140625" style="3"/>
  </cols>
  <sheetData>
    <row r="1" spans="1:4" s="5" customFormat="1" ht="51" x14ac:dyDescent="0.2">
      <c r="A1" s="2" t="s">
        <v>6</v>
      </c>
      <c r="B1" s="2" t="s">
        <v>7</v>
      </c>
      <c r="C1" s="2" t="s">
        <v>8</v>
      </c>
      <c r="D1" s="2" t="s">
        <v>9</v>
      </c>
    </row>
    <row r="2" spans="1:4" x14ac:dyDescent="0.2">
      <c r="A2" s="6">
        <v>39447</v>
      </c>
      <c r="B2" s="66">
        <v>10.4077</v>
      </c>
      <c r="C2" s="66">
        <v>17.917999999999999</v>
      </c>
      <c r="D2" s="66">
        <v>3.0040680000000002</v>
      </c>
    </row>
    <row r="3" spans="1:4" x14ac:dyDescent="0.2">
      <c r="A3" s="6">
        <v>39813</v>
      </c>
      <c r="B3" s="66">
        <v>6.0167999999999999</v>
      </c>
      <c r="C3" s="66">
        <v>8.6859999999999999</v>
      </c>
      <c r="D3" s="66">
        <v>1.696005</v>
      </c>
    </row>
    <row r="4" spans="1:4" x14ac:dyDescent="0.2">
      <c r="A4" s="6">
        <v>40178</v>
      </c>
      <c r="B4" s="66">
        <v>8.3674999999999997</v>
      </c>
      <c r="C4" s="66">
        <v>16.268000000000001</v>
      </c>
      <c r="D4" s="66">
        <v>3.5684469999999999</v>
      </c>
    </row>
    <row r="5" spans="1:4" x14ac:dyDescent="0.2">
      <c r="A5" s="6">
        <v>40268</v>
      </c>
      <c r="B5" s="66">
        <v>8.9878999999999998</v>
      </c>
      <c r="C5" s="66">
        <v>16.678999999999998</v>
      </c>
      <c r="D5" s="66">
        <v>6.3943399999999997</v>
      </c>
    </row>
    <row r="6" spans="1:4" x14ac:dyDescent="0.2">
      <c r="A6" s="6">
        <v>40359</v>
      </c>
      <c r="B6" s="66">
        <v>7.4511000000000003</v>
      </c>
      <c r="C6" s="66">
        <v>12.848000000000001</v>
      </c>
      <c r="D6" s="66">
        <v>8.2315880000000003</v>
      </c>
    </row>
    <row r="7" spans="1:4" x14ac:dyDescent="0.2">
      <c r="A7" s="6">
        <v>40451</v>
      </c>
      <c r="B7" s="66">
        <v>8.6548999999999996</v>
      </c>
      <c r="C7" s="66">
        <v>15.093999999999999</v>
      </c>
      <c r="D7" s="66">
        <v>9.1153139999999997</v>
      </c>
    </row>
    <row r="8" spans="1:4" x14ac:dyDescent="0.2">
      <c r="A8" s="6">
        <v>40543</v>
      </c>
      <c r="B8" s="66">
        <v>9.9657</v>
      </c>
      <c r="C8" s="66">
        <v>17.356000000000002</v>
      </c>
      <c r="D8" s="66">
        <v>13.921652999999999</v>
      </c>
    </row>
    <row r="9" spans="1:4" x14ac:dyDescent="0.2">
      <c r="A9" s="6">
        <v>40633</v>
      </c>
      <c r="B9" s="66">
        <v>10.0877</v>
      </c>
      <c r="C9" s="66">
        <v>17.364999999999998</v>
      </c>
      <c r="D9" s="66">
        <v>16.487102</v>
      </c>
    </row>
    <row r="10" spans="1:4" x14ac:dyDescent="0.2">
      <c r="A10" s="6">
        <v>40724</v>
      </c>
      <c r="B10" s="66">
        <v>8.7666000000000004</v>
      </c>
      <c r="C10" s="66">
        <v>17.265999999999998</v>
      </c>
      <c r="D10" s="66">
        <v>15.752693000000001</v>
      </c>
    </row>
    <row r="11" spans="1:4" x14ac:dyDescent="0.2">
      <c r="A11" s="6">
        <v>40816</v>
      </c>
      <c r="B11" s="66">
        <v>7.2693999999999992</v>
      </c>
      <c r="C11" s="66">
        <v>13.776999999999999</v>
      </c>
      <c r="D11" s="66">
        <v>14.437974000000001</v>
      </c>
    </row>
    <row r="12" spans="1:4" x14ac:dyDescent="0.2">
      <c r="A12" s="6">
        <v>40908</v>
      </c>
      <c r="B12" s="66">
        <v>7.1669</v>
      </c>
      <c r="C12" s="66">
        <v>12.311</v>
      </c>
      <c r="D12" s="66">
        <v>10.324096000000001</v>
      </c>
    </row>
    <row r="13" spans="1:4" x14ac:dyDescent="0.2">
      <c r="A13" s="6">
        <v>40999</v>
      </c>
      <c r="B13" s="66">
        <v>7.6002999999999998</v>
      </c>
      <c r="C13" s="66">
        <v>13.426</v>
      </c>
      <c r="D13" s="66">
        <v>8.4053730000000009</v>
      </c>
    </row>
    <row r="14" spans="1:4" x14ac:dyDescent="0.2">
      <c r="A14" s="6">
        <v>41090</v>
      </c>
      <c r="B14" s="66">
        <v>6.4856000000000007</v>
      </c>
      <c r="C14" s="66">
        <v>11.427</v>
      </c>
      <c r="D14" s="66">
        <v>5.589842</v>
      </c>
    </row>
    <row r="15" spans="1:4" x14ac:dyDescent="0.2">
      <c r="A15" s="6">
        <v>41182</v>
      </c>
      <c r="B15" s="66">
        <v>7.0564</v>
      </c>
      <c r="C15" s="66">
        <v>12.878</v>
      </c>
      <c r="D15" s="66">
        <v>6.236243</v>
      </c>
    </row>
    <row r="16" spans="1:4" ht="13.5" customHeight="1" x14ac:dyDescent="0.2">
      <c r="A16" s="6">
        <v>41274</v>
      </c>
      <c r="B16" s="66">
        <v>7.0724</v>
      </c>
      <c r="C16" s="66">
        <v>12.848000000000001</v>
      </c>
      <c r="D16" s="66">
        <v>7.2225970000000004</v>
      </c>
    </row>
    <row r="17" spans="1:4" ht="15.75" customHeight="1" x14ac:dyDescent="0.2">
      <c r="A17" s="6">
        <v>41364</v>
      </c>
      <c r="B17" s="66">
        <v>7.7220000000000004</v>
      </c>
      <c r="C17" s="66">
        <v>14.314</v>
      </c>
      <c r="D17" s="66">
        <v>7.3825690000000002</v>
      </c>
    </row>
    <row r="18" spans="1:4" x14ac:dyDescent="0.2">
      <c r="A18" s="6">
        <v>41455</v>
      </c>
      <c r="B18" s="66">
        <v>8.0009999999999994</v>
      </c>
      <c r="C18" s="66">
        <v>14.135</v>
      </c>
      <c r="D18" s="66">
        <v>7.1607880000000002</v>
      </c>
    </row>
    <row r="19" spans="1:4" x14ac:dyDescent="0.2">
      <c r="A19" s="6">
        <v>41547</v>
      </c>
      <c r="B19" s="66">
        <v>8.7720000000000002</v>
      </c>
      <c r="C19" s="66">
        <v>15.018000000000001</v>
      </c>
      <c r="D19" s="66">
        <v>5.0873160000000004</v>
      </c>
    </row>
    <row r="20" spans="1:4" x14ac:dyDescent="0.2">
      <c r="A20" s="6">
        <v>41639</v>
      </c>
      <c r="B20" s="66">
        <v>8.8230000000000004</v>
      </c>
      <c r="C20" s="66">
        <v>16.059999999999999</v>
      </c>
      <c r="D20" s="66">
        <v>5.4638340000000003</v>
      </c>
    </row>
    <row r="21" spans="1:4" x14ac:dyDescent="0.2">
      <c r="A21" s="6">
        <v>41729</v>
      </c>
      <c r="B21" s="66">
        <v>8.8919999999999995</v>
      </c>
      <c r="C21" s="66">
        <v>17.806000000000001</v>
      </c>
      <c r="D21" s="66">
        <v>5.4934789999999998</v>
      </c>
    </row>
    <row r="22" spans="1:4" x14ac:dyDescent="0.2">
      <c r="A22" s="6">
        <v>41820</v>
      </c>
      <c r="B22" s="66">
        <v>8.6590000000000007</v>
      </c>
      <c r="C22" s="66">
        <v>18.119</v>
      </c>
      <c r="D22" s="66">
        <v>6.2393090000000004</v>
      </c>
    </row>
    <row r="23" spans="1:4" x14ac:dyDescent="0.2">
      <c r="A23" s="6">
        <v>41912</v>
      </c>
      <c r="B23" s="66">
        <v>8.298</v>
      </c>
      <c r="C23" s="66">
        <v>17.71</v>
      </c>
      <c r="D23" s="66">
        <v>8.1636930000000003</v>
      </c>
    </row>
    <row r="24" spans="1:4" x14ac:dyDescent="0.2">
      <c r="A24" s="6">
        <v>42004</v>
      </c>
      <c r="B24" s="66">
        <v>7.7290000000000001</v>
      </c>
      <c r="C24" s="66">
        <v>17.591999999999999</v>
      </c>
      <c r="D24" s="66">
        <v>8.3418329999999994</v>
      </c>
    </row>
    <row r="25" spans="1:4" x14ac:dyDescent="0.2">
      <c r="A25" s="6">
        <v>42094</v>
      </c>
      <c r="B25" s="66">
        <v>9.0030000000000001</v>
      </c>
      <c r="C25" s="66">
        <v>19.141999999999999</v>
      </c>
      <c r="D25" s="66">
        <v>7.996613</v>
      </c>
    </row>
    <row r="26" spans="1:4" x14ac:dyDescent="0.2">
      <c r="A26" s="6">
        <v>42185</v>
      </c>
      <c r="B26" s="66">
        <v>9.3919999999999995</v>
      </c>
      <c r="C26" s="66">
        <v>19.792999999999999</v>
      </c>
      <c r="D26" s="66">
        <v>7.7695100000000004</v>
      </c>
    </row>
    <row r="27" spans="1:4" x14ac:dyDescent="0.2">
      <c r="A27" s="6">
        <v>42277</v>
      </c>
      <c r="B27" s="66">
        <v>8.9395000000000007</v>
      </c>
      <c r="C27" s="66">
        <v>19.053000000000001</v>
      </c>
      <c r="D27" s="66">
        <v>7.9391809999999996</v>
      </c>
    </row>
    <row r="28" spans="1:4" x14ac:dyDescent="0.2">
      <c r="A28" s="6">
        <v>42369</v>
      </c>
      <c r="B28" s="66">
        <v>8.8747999999999987</v>
      </c>
      <c r="C28" s="66">
        <v>20.606000000000002</v>
      </c>
      <c r="D28" s="66">
        <v>7.5892030000000004</v>
      </c>
    </row>
    <row r="29" spans="1:4" x14ac:dyDescent="0.2">
      <c r="A29" s="6">
        <v>42460</v>
      </c>
      <c r="B29" s="66">
        <v>9.2294999999999998</v>
      </c>
      <c r="C29" s="66">
        <v>19.706</v>
      </c>
      <c r="D29" s="66">
        <v>8.8897290000000009</v>
      </c>
    </row>
    <row r="30" spans="1:4" x14ac:dyDescent="0.2">
      <c r="A30" s="6">
        <v>42551</v>
      </c>
      <c r="B30" s="66">
        <v>7.0217000000000001</v>
      </c>
      <c r="C30" s="66">
        <v>19.138999999999999</v>
      </c>
      <c r="D30" s="66">
        <v>7.9522890000000004</v>
      </c>
    </row>
    <row r="31" spans="1:4" ht="12" customHeight="1" x14ac:dyDescent="0.2">
      <c r="A31" s="6">
        <v>42643</v>
      </c>
      <c r="B31" s="66">
        <v>8.0540000000000003</v>
      </c>
      <c r="C31" s="66">
        <v>19.663</v>
      </c>
      <c r="D31" s="66">
        <v>8.0876990000000006</v>
      </c>
    </row>
    <row r="32" spans="1:4" x14ac:dyDescent="0.2">
      <c r="A32" s="6">
        <v>42735</v>
      </c>
      <c r="B32" s="66">
        <v>8.0115999999999996</v>
      </c>
      <c r="C32" s="66">
        <v>16.245000000000001</v>
      </c>
      <c r="D32" s="66">
        <v>7.3103389999999999</v>
      </c>
    </row>
    <row r="33" spans="1:4" x14ac:dyDescent="0.2">
      <c r="A33" s="6">
        <v>42825</v>
      </c>
      <c r="B33" s="66">
        <v>9.2905999999999995</v>
      </c>
      <c r="C33" s="66">
        <v>17.446999999999999</v>
      </c>
      <c r="D33" s="66">
        <v>7.5398019999999999</v>
      </c>
    </row>
    <row r="34" spans="1:4" x14ac:dyDescent="0.2">
      <c r="A34" s="6">
        <v>42916</v>
      </c>
      <c r="B34" s="66">
        <v>9.7722000000000016</v>
      </c>
      <c r="C34" s="66">
        <v>19.312000000000001</v>
      </c>
      <c r="D34" s="66">
        <v>8.9618380000000002</v>
      </c>
    </row>
    <row r="35" spans="1:4" x14ac:dyDescent="0.2">
      <c r="A35" s="6">
        <v>43008</v>
      </c>
      <c r="B35" s="66">
        <v>10.121</v>
      </c>
      <c r="C35" s="66">
        <v>19.079999999999998</v>
      </c>
      <c r="D35" s="66">
        <v>9.6919219999999999</v>
      </c>
    </row>
    <row r="36" spans="1:4" x14ac:dyDescent="0.2">
      <c r="A36" s="6">
        <v>43100</v>
      </c>
      <c r="B36" s="66">
        <v>11.355399999999999</v>
      </c>
      <c r="C36" s="66">
        <v>20.53</v>
      </c>
      <c r="D36" s="66">
        <v>9.3386750000000003</v>
      </c>
    </row>
    <row r="37" spans="1:4" x14ac:dyDescent="0.2">
      <c r="A37" s="6">
        <v>43190</v>
      </c>
      <c r="B37" s="66">
        <v>12.549899999999999</v>
      </c>
      <c r="C37" s="66">
        <v>20.091999999999999</v>
      </c>
      <c r="D37" s="66">
        <v>8.4190640000000005</v>
      </c>
    </row>
    <row r="38" spans="1:4" x14ac:dyDescent="0.2">
      <c r="A38" s="6">
        <v>43281</v>
      </c>
      <c r="B38" s="66">
        <v>14.590200000000001</v>
      </c>
      <c r="C38" s="66">
        <v>20.954999999999998</v>
      </c>
      <c r="D38" s="66">
        <v>10.041035000000001</v>
      </c>
    </row>
    <row r="39" spans="1:4" x14ac:dyDescent="0.2">
      <c r="A39" s="6">
        <v>43373</v>
      </c>
      <c r="B39" s="66">
        <v>15.2813</v>
      </c>
      <c r="C39" s="66">
        <v>24.010999999999999</v>
      </c>
      <c r="D39" s="66">
        <v>12.012187000000001</v>
      </c>
    </row>
    <row r="40" spans="1:4" x14ac:dyDescent="0.2">
      <c r="A40" s="6">
        <v>43465</v>
      </c>
      <c r="B40" s="66">
        <v>10.5562</v>
      </c>
      <c r="C40" s="66">
        <v>18.937999999999999</v>
      </c>
      <c r="D40" s="66">
        <v>11.539849999999999</v>
      </c>
    </row>
    <row r="41" spans="1:4" x14ac:dyDescent="0.2">
      <c r="A41" s="6">
        <v>43555</v>
      </c>
      <c r="B41" s="66">
        <v>11.5359</v>
      </c>
      <c r="C41" s="66">
        <v>20.603000000000002</v>
      </c>
      <c r="D41" s="66">
        <v>11.322865999999999</v>
      </c>
    </row>
    <row r="42" spans="1:4" x14ac:dyDescent="0.2">
      <c r="A42" s="6">
        <v>43646</v>
      </c>
      <c r="B42" s="66">
        <v>11.741700000000002</v>
      </c>
      <c r="C42" s="66">
        <v>21.617999999999999</v>
      </c>
      <c r="D42" s="66">
        <v>9.9062260000000002</v>
      </c>
    </row>
    <row r="43" spans="1:4" x14ac:dyDescent="0.2">
      <c r="A43" s="6">
        <v>43738</v>
      </c>
      <c r="B43" s="66">
        <v>12.7188</v>
      </c>
      <c r="C43" s="66">
        <v>22.425000000000001</v>
      </c>
      <c r="D43" s="66">
        <v>11.912288999999999</v>
      </c>
    </row>
    <row r="44" spans="1:4" x14ac:dyDescent="0.2">
      <c r="A44" s="6">
        <v>43800</v>
      </c>
      <c r="B44" s="66">
        <v>13.606</v>
      </c>
      <c r="C44" s="66">
        <v>23.28</v>
      </c>
      <c r="D44" s="66">
        <v>12.123666</v>
      </c>
    </row>
    <row r="45" spans="1:4" x14ac:dyDescent="0.2">
      <c r="A45" s="6">
        <v>43891</v>
      </c>
      <c r="B45" s="66">
        <f>[1]נתונים!P91</f>
        <v>10.587</v>
      </c>
      <c r="C45" s="66">
        <f>[1]נתונים!O91</f>
        <v>17.675000000000001</v>
      </c>
      <c r="D45" s="66">
        <f>[1]נתונים!N91</f>
        <v>14.103353</v>
      </c>
    </row>
    <row r="46" spans="1:4" x14ac:dyDescent="0.2">
      <c r="A46" s="6">
        <v>43983</v>
      </c>
      <c r="B46" s="66">
        <f>[1]נתונים!P92</f>
        <v>10.022</v>
      </c>
      <c r="C46" s="66">
        <f>[1]נתונים!O92</f>
        <v>18.068000000000001</v>
      </c>
      <c r="D46" s="66">
        <f>[1]נתונים!N92</f>
        <v>17.144434</v>
      </c>
    </row>
    <row r="47" spans="1:4" x14ac:dyDescent="0.2">
      <c r="A47" s="6">
        <v>44075</v>
      </c>
      <c r="B47" s="66">
        <f>[1]נתונים!P93</f>
        <v>10.584</v>
      </c>
      <c r="C47" s="66">
        <f>[1]נתונים!O93</f>
        <v>18.117000000000001</v>
      </c>
      <c r="D47" s="66">
        <f>[1]נתונים!N93</f>
        <v>19.576919</v>
      </c>
    </row>
    <row r="48" spans="1:4" x14ac:dyDescent="0.2">
      <c r="A48" s="6">
        <f>[1]נתונים!H94</f>
        <v>44196</v>
      </c>
      <c r="B48" s="66">
        <f>[1]נתונים!P94</f>
        <v>14.134</v>
      </c>
      <c r="C48" s="66">
        <f>[1]נתונים!O94</f>
        <v>21.934000000000001</v>
      </c>
      <c r="D48" s="66">
        <f>[1]נתונים!N94</f>
        <v>19.951163000000001</v>
      </c>
    </row>
    <row r="49" spans="1:4" x14ac:dyDescent="0.2">
      <c r="A49" s="6">
        <f>[2]נתונים!H95</f>
        <v>44286</v>
      </c>
      <c r="B49" s="66">
        <f>[2]נתונים!P95</f>
        <v>14.574</v>
      </c>
      <c r="C49" s="66">
        <f>[2]נתונים!O95</f>
        <v>23.001000000000001</v>
      </c>
      <c r="D49" s="66">
        <f>[2]נתונים!N95</f>
        <v>31.901523999999998</v>
      </c>
    </row>
    <row r="50" spans="1:4" x14ac:dyDescent="0.2">
      <c r="A50" s="6">
        <f>[2]נתונים!H96</f>
        <v>44377</v>
      </c>
      <c r="B50" s="66">
        <f>[2]נתונים!P96</f>
        <v>15.763999999999999</v>
      </c>
      <c r="C50" s="66">
        <f>[2]נתונים!O96</f>
        <v>28.877119</v>
      </c>
      <c r="D50" s="66">
        <f>[2]נתונים!N96</f>
        <v>33.254990000000006</v>
      </c>
    </row>
    <row r="51" spans="1:4" x14ac:dyDescent="0.2">
      <c r="A51" s="6">
        <f>[2]נתונים!H97</f>
        <v>44469</v>
      </c>
      <c r="B51" s="66">
        <f>[2]נתונים!P97</f>
        <v>17.632000000000001</v>
      </c>
      <c r="C51" s="66">
        <f>[2]נתונים!O97</f>
        <v>32.438940000000002</v>
      </c>
      <c r="D51" s="66">
        <f>[2]נתונים!N97</f>
        <v>34.817400999999997</v>
      </c>
    </row>
    <row r="52" spans="1:4" x14ac:dyDescent="0.2">
      <c r="A52" s="6">
        <f>[2]נתונים!H98</f>
        <v>44561</v>
      </c>
      <c r="B52" s="66">
        <f>[2]נתונים!P98</f>
        <v>19.766999999999999</v>
      </c>
      <c r="C52" s="66">
        <f>[2]נתונים!O98</f>
        <v>39.262838000000002</v>
      </c>
      <c r="D52" s="66">
        <f>[2]נתונים!N98</f>
        <v>40.090101000000004</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7"/>
  <sheetViews>
    <sheetView topLeftCell="A16" workbookViewId="0">
      <selection activeCell="A30" sqref="A30:E37"/>
    </sheetView>
  </sheetViews>
  <sheetFormatPr defaultRowHeight="12.75" x14ac:dyDescent="0.2"/>
  <cols>
    <col min="1" max="16384" width="9.140625" style="3"/>
  </cols>
  <sheetData>
    <row r="1" spans="1:5" ht="102" x14ac:dyDescent="0.2">
      <c r="A1" s="8"/>
      <c r="B1" s="2" t="s">
        <v>7</v>
      </c>
      <c r="C1" s="2" t="s">
        <v>8</v>
      </c>
      <c r="D1" s="2" t="s">
        <v>9</v>
      </c>
      <c r="E1" s="8" t="s">
        <v>10</v>
      </c>
    </row>
    <row r="2" spans="1:5" x14ac:dyDescent="0.2">
      <c r="A2" s="67" t="s">
        <v>61</v>
      </c>
      <c r="B2" s="68">
        <v>238</v>
      </c>
      <c r="C2" s="68">
        <v>587</v>
      </c>
      <c r="D2" s="68">
        <v>78.855000000000018</v>
      </c>
      <c r="E2" s="68">
        <v>903.85500000000002</v>
      </c>
    </row>
    <row r="3" spans="1:5" x14ac:dyDescent="0.2">
      <c r="A3" s="67" t="s">
        <v>62</v>
      </c>
      <c r="B3" s="68">
        <v>163</v>
      </c>
      <c r="C3" s="68">
        <v>506</v>
      </c>
      <c r="D3" s="68">
        <v>-328.471</v>
      </c>
      <c r="E3" s="68">
        <v>340.529</v>
      </c>
    </row>
    <row r="4" spans="1:5" x14ac:dyDescent="0.2">
      <c r="A4" s="67" t="s">
        <v>63</v>
      </c>
      <c r="B4" s="68">
        <v>196</v>
      </c>
      <c r="C4" s="68">
        <v>272</v>
      </c>
      <c r="D4" s="68">
        <v>-2285.4639999999999</v>
      </c>
      <c r="E4" s="68">
        <v>-1817.4639999999999</v>
      </c>
    </row>
    <row r="5" spans="1:5" x14ac:dyDescent="0.2">
      <c r="A5" s="67" t="s">
        <v>64</v>
      </c>
      <c r="B5" s="68">
        <v>148</v>
      </c>
      <c r="C5" s="68">
        <v>212</v>
      </c>
      <c r="D5" s="68">
        <v>222.89999999999995</v>
      </c>
      <c r="E5" s="68">
        <v>582.9</v>
      </c>
    </row>
    <row r="6" spans="1:5" x14ac:dyDescent="0.2">
      <c r="A6" s="67" t="s">
        <v>65</v>
      </c>
      <c r="B6" s="68">
        <v>149</v>
      </c>
      <c r="C6" s="68">
        <v>185</v>
      </c>
      <c r="D6" s="68">
        <v>21.057000000000002</v>
      </c>
      <c r="E6" s="68">
        <v>355.05700000000002</v>
      </c>
    </row>
    <row r="7" spans="1:5" x14ac:dyDescent="0.2">
      <c r="A7" s="67" t="s">
        <v>66</v>
      </c>
      <c r="B7" s="68">
        <v>88</v>
      </c>
      <c r="C7" s="68">
        <v>469</v>
      </c>
      <c r="D7" s="68">
        <v>533.09100000000001</v>
      </c>
      <c r="E7" s="68">
        <v>1090.0909999999999</v>
      </c>
    </row>
    <row r="8" spans="1:5" x14ac:dyDescent="0.2">
      <c r="A8" s="67" t="s">
        <v>67</v>
      </c>
      <c r="B8" s="68">
        <v>-65</v>
      </c>
      <c r="C8" s="68">
        <v>203</v>
      </c>
      <c r="D8" s="68">
        <v>2253.768</v>
      </c>
      <c r="E8" s="68">
        <v>2391.768</v>
      </c>
    </row>
    <row r="9" spans="1:5" x14ac:dyDescent="0.2">
      <c r="A9" s="67" t="s">
        <v>68</v>
      </c>
      <c r="B9" s="68">
        <v>46</v>
      </c>
      <c r="C9" s="68">
        <v>452</v>
      </c>
      <c r="D9" s="68">
        <v>620.94600000000003</v>
      </c>
      <c r="E9" s="68">
        <v>1118.9459999999999</v>
      </c>
    </row>
    <row r="10" spans="1:5" x14ac:dyDescent="0.2">
      <c r="A10" s="67" t="s">
        <v>69</v>
      </c>
      <c r="B10" s="68">
        <v>259</v>
      </c>
      <c r="C10" s="68">
        <v>452</v>
      </c>
      <c r="D10" s="68">
        <v>-247.09699999999998</v>
      </c>
      <c r="E10" s="68">
        <v>463.90300000000002</v>
      </c>
    </row>
    <row r="11" spans="1:5" x14ac:dyDescent="0.2">
      <c r="A11" s="67" t="s">
        <v>70</v>
      </c>
      <c r="B11" s="68">
        <v>184</v>
      </c>
      <c r="C11" s="68">
        <v>548</v>
      </c>
      <c r="D11" s="68">
        <v>-426.62900000000002</v>
      </c>
      <c r="E11" s="68">
        <v>305.37099999999998</v>
      </c>
    </row>
    <row r="12" spans="1:5" x14ac:dyDescent="0.2">
      <c r="A12" s="67" t="s">
        <v>71</v>
      </c>
      <c r="B12" s="68">
        <v>-28.6</v>
      </c>
      <c r="C12" s="68">
        <v>459</v>
      </c>
      <c r="D12" s="68">
        <v>319.04300000000001</v>
      </c>
      <c r="E12" s="68">
        <v>749.44299999999998</v>
      </c>
    </row>
    <row r="13" spans="1:5" x14ac:dyDescent="0.2">
      <c r="A13" s="67" t="s">
        <v>72</v>
      </c>
      <c r="B13" s="68">
        <v>159.19999999999999</v>
      </c>
      <c r="C13" s="68">
        <v>227</v>
      </c>
      <c r="D13" s="68">
        <v>-350.36900000000003</v>
      </c>
      <c r="E13" s="68">
        <v>35.83099999999996</v>
      </c>
    </row>
    <row r="14" spans="1:5" x14ac:dyDescent="0.2">
      <c r="A14" s="67" t="s">
        <v>73</v>
      </c>
      <c r="B14" s="68">
        <v>-74.2</v>
      </c>
      <c r="C14" s="68">
        <v>168</v>
      </c>
      <c r="D14" s="68">
        <v>1087.3499999999999</v>
      </c>
      <c r="E14" s="68">
        <v>1181.1499999999999</v>
      </c>
    </row>
    <row r="15" spans="1:5" x14ac:dyDescent="0.2">
      <c r="A15" s="67" t="s">
        <v>74</v>
      </c>
      <c r="B15" s="68">
        <v>-237.7</v>
      </c>
      <c r="C15" s="68">
        <v>65</v>
      </c>
      <c r="D15" s="68">
        <v>-867.11099999999999</v>
      </c>
      <c r="E15" s="68">
        <v>-1039.8109999999999</v>
      </c>
    </row>
    <row r="16" spans="1:5" x14ac:dyDescent="0.2">
      <c r="A16" s="67" t="s">
        <v>75</v>
      </c>
      <c r="B16" s="68">
        <v>7.5</v>
      </c>
      <c r="C16" s="68">
        <v>136</v>
      </c>
      <c r="D16" s="68">
        <v>-46.981000000000023</v>
      </c>
      <c r="E16" s="68">
        <v>96.518999999999977</v>
      </c>
    </row>
    <row r="17" spans="1:5" x14ac:dyDescent="0.2">
      <c r="A17" s="67" t="s">
        <v>76</v>
      </c>
      <c r="B17" s="68">
        <v>31</v>
      </c>
      <c r="C17" s="68">
        <v>-777</v>
      </c>
      <c r="D17" s="68">
        <v>-518.88499999999999</v>
      </c>
      <c r="E17" s="68">
        <v>-1264.885</v>
      </c>
    </row>
    <row r="18" spans="1:5" x14ac:dyDescent="0.2">
      <c r="A18" s="67" t="s">
        <v>77</v>
      </c>
      <c r="B18" s="68">
        <v>-8.4</v>
      </c>
      <c r="C18" s="68">
        <v>423</v>
      </c>
      <c r="D18" s="68">
        <v>-68.686000000000007</v>
      </c>
      <c r="E18" s="68">
        <v>345.91399999999999</v>
      </c>
    </row>
    <row r="19" spans="1:5" x14ac:dyDescent="0.2">
      <c r="A19" s="67" t="s">
        <v>78</v>
      </c>
      <c r="B19" s="68">
        <v>-163.89999999999998</v>
      </c>
      <c r="C19" s="68">
        <v>647</v>
      </c>
      <c r="D19" s="68">
        <v>1082.5039999999999</v>
      </c>
      <c r="E19" s="68">
        <v>1565.6039999999998</v>
      </c>
    </row>
    <row r="20" spans="1:5" x14ac:dyDescent="0.2">
      <c r="A20" s="67" t="s">
        <v>79</v>
      </c>
      <c r="B20" s="68">
        <v>298.19999999999993</v>
      </c>
      <c r="C20" s="68">
        <v>341</v>
      </c>
      <c r="D20" s="68">
        <v>672.63099999999997</v>
      </c>
      <c r="E20" s="68">
        <v>1311.8309999999999</v>
      </c>
    </row>
    <row r="21" spans="1:5" x14ac:dyDescent="0.2">
      <c r="A21" s="67" t="s">
        <v>80</v>
      </c>
      <c r="B21" s="68">
        <v>449.7</v>
      </c>
      <c r="C21" s="68">
        <v>164</v>
      </c>
      <c r="D21" s="68">
        <v>-557.66899999999998</v>
      </c>
      <c r="E21" s="68">
        <v>56.031000000000063</v>
      </c>
    </row>
    <row r="22" spans="1:5" x14ac:dyDescent="0.2">
      <c r="A22" s="67" t="s">
        <v>81</v>
      </c>
      <c r="B22" s="68">
        <v>81.099999999999994</v>
      </c>
      <c r="C22" s="68">
        <v>656</v>
      </c>
      <c r="D22" s="68">
        <v>-679.8309999999999</v>
      </c>
      <c r="E22" s="68">
        <v>57.269000000000119</v>
      </c>
    </row>
    <row r="23" spans="1:5" x14ac:dyDescent="0.2">
      <c r="A23" s="67" t="s">
        <v>82</v>
      </c>
      <c r="B23" s="68">
        <v>1006.8</v>
      </c>
      <c r="C23" s="68">
        <v>629</v>
      </c>
      <c r="D23" s="68">
        <v>1983.5400000000002</v>
      </c>
      <c r="E23" s="68">
        <v>3619.34</v>
      </c>
    </row>
    <row r="24" spans="1:5" x14ac:dyDescent="0.2">
      <c r="A24" s="67" t="s">
        <v>83</v>
      </c>
      <c r="B24" s="68">
        <v>469.40000000000003</v>
      </c>
      <c r="C24" s="68">
        <v>1273</v>
      </c>
      <c r="D24" s="68">
        <v>1906.7710000000002</v>
      </c>
      <c r="E24" s="68">
        <v>3649.1710000000003</v>
      </c>
    </row>
    <row r="25" spans="1:5" x14ac:dyDescent="0.2">
      <c r="A25" s="67" t="s">
        <v>84</v>
      </c>
      <c r="B25" s="68">
        <v>55.5</v>
      </c>
      <c r="C25" s="68">
        <v>-2915</v>
      </c>
      <c r="D25" s="68">
        <v>-49.45900000000006</v>
      </c>
      <c r="E25" s="68">
        <v>-2908.9589999999998</v>
      </c>
    </row>
    <row r="26" spans="1:5" x14ac:dyDescent="0.2">
      <c r="A26" s="67" t="s">
        <v>85</v>
      </c>
      <c r="B26" s="68">
        <v>117.60000000000002</v>
      </c>
      <c r="C26" s="68">
        <v>276</v>
      </c>
      <c r="D26" s="68">
        <v>-568.178</v>
      </c>
      <c r="E26" s="68">
        <v>-174.57799999999997</v>
      </c>
    </row>
    <row r="27" spans="1:5" x14ac:dyDescent="0.2">
      <c r="A27" s="67" t="s">
        <v>86</v>
      </c>
      <c r="B27" s="68">
        <v>78.800000000000011</v>
      </c>
      <c r="C27" s="68">
        <v>-432</v>
      </c>
      <c r="D27" s="68">
        <v>-1701.5099999999998</v>
      </c>
      <c r="E27" s="68">
        <v>-2054.7099999999996</v>
      </c>
    </row>
    <row r="28" spans="1:5" x14ac:dyDescent="0.2">
      <c r="A28" s="67" t="s">
        <v>87</v>
      </c>
      <c r="B28" s="68">
        <v>-10.5</v>
      </c>
      <c r="C28" s="68">
        <v>-88</v>
      </c>
      <c r="D28" s="68">
        <v>1570.422</v>
      </c>
      <c r="E28" s="68">
        <v>1471.922</v>
      </c>
    </row>
    <row r="29" spans="1:5" x14ac:dyDescent="0.2">
      <c r="A29" s="67" t="s">
        <v>88</v>
      </c>
      <c r="B29" s="68">
        <v>519</v>
      </c>
      <c r="C29" s="68">
        <v>-136</v>
      </c>
      <c r="D29" s="68">
        <v>709.79100000000017</v>
      </c>
      <c r="E29" s="68">
        <v>1092.7910000000002</v>
      </c>
    </row>
    <row r="30" spans="1:5" x14ac:dyDescent="0.2">
      <c r="A30" s="67" t="s">
        <v>11</v>
      </c>
      <c r="B30" s="68">
        <f>[1]נתונים!T91</f>
        <v>184.1</v>
      </c>
      <c r="C30" s="68">
        <f>[1]נתונים!S91</f>
        <v>-438</v>
      </c>
      <c r="D30" s="68">
        <f>[1]נתונים!R91</f>
        <v>1922.4720000000002</v>
      </c>
      <c r="E30" s="68">
        <f t="shared" ref="E30:E32" si="0">B30+C30+D30</f>
        <v>1668.5720000000001</v>
      </c>
    </row>
    <row r="31" spans="1:5" x14ac:dyDescent="0.2">
      <c r="A31" s="67" t="s">
        <v>89</v>
      </c>
      <c r="B31" s="68">
        <f>[1]נתונים!T92</f>
        <v>-36.6</v>
      </c>
      <c r="C31" s="68">
        <f>[1]נתונים!S92</f>
        <v>-63</v>
      </c>
      <c r="D31" s="68">
        <f>[1]נתונים!R92</f>
        <v>2411.067</v>
      </c>
      <c r="E31" s="68">
        <f t="shared" si="0"/>
        <v>2311.4670000000001</v>
      </c>
    </row>
    <row r="32" spans="1:5" x14ac:dyDescent="0.2">
      <c r="A32" s="67" t="s">
        <v>91</v>
      </c>
      <c r="B32" s="68">
        <f>[1]נתונים!T93</f>
        <v>-52.6</v>
      </c>
      <c r="C32" s="68">
        <f>[1]נתונים!S93</f>
        <v>-307</v>
      </c>
      <c r="D32" s="68">
        <f>[1]נתונים!R93</f>
        <v>2405.85</v>
      </c>
      <c r="E32" s="68">
        <f t="shared" si="0"/>
        <v>2046.25</v>
      </c>
    </row>
    <row r="33" spans="1:5" x14ac:dyDescent="0.2">
      <c r="A33" s="67" t="s">
        <v>97</v>
      </c>
      <c r="B33" s="68">
        <f>[1]נתונים!T94</f>
        <v>351.4</v>
      </c>
      <c r="C33" s="68">
        <f>[1]נתונים!S94</f>
        <v>-614</v>
      </c>
      <c r="D33" s="68">
        <f>[1]נתונים!R94</f>
        <v>-844.48299999999995</v>
      </c>
      <c r="E33" s="68">
        <f>B33+C33+D33</f>
        <v>-1107.0830000000001</v>
      </c>
    </row>
    <row r="34" spans="1:5" x14ac:dyDescent="0.2">
      <c r="A34" s="67" t="s">
        <v>99</v>
      </c>
      <c r="B34" s="68">
        <f>[2]נתונים!T95</f>
        <v>69.056728600000014</v>
      </c>
      <c r="C34" s="68">
        <f>[2]נתונים!S95</f>
        <v>586</v>
      </c>
      <c r="D34" s="68">
        <f>[2]נתונים!R95</f>
        <v>13023.698</v>
      </c>
      <c r="E34" s="68">
        <f>B34+C34+D34</f>
        <v>13678.754728600001</v>
      </c>
    </row>
    <row r="35" spans="1:5" x14ac:dyDescent="0.2">
      <c r="A35" s="67" t="s">
        <v>102</v>
      </c>
      <c r="B35" s="68">
        <f>[2]נתונים!T96</f>
        <v>-161.83344799999998</v>
      </c>
      <c r="C35" s="68">
        <f>[2]נתונים!S96</f>
        <v>1215</v>
      </c>
      <c r="D35" s="68">
        <f>[2]נתונים!R96</f>
        <v>-138.46299999999997</v>
      </c>
      <c r="E35" s="68">
        <f>B35+C35+D35</f>
        <v>914.70355200000017</v>
      </c>
    </row>
    <row r="36" spans="1:5" x14ac:dyDescent="0.2">
      <c r="A36" s="67" t="s">
        <v>106</v>
      </c>
      <c r="B36" s="68">
        <f>[2]נתונים!T97</f>
        <v>47.553467445599999</v>
      </c>
      <c r="C36" s="68">
        <f>[2]נתונים!S97</f>
        <v>1002.312</v>
      </c>
      <c r="D36" s="68">
        <f>[2]נתונים!R97</f>
        <v>1315.356</v>
      </c>
      <c r="E36" s="68">
        <f>B36+C36+D36</f>
        <v>2365.2214674456</v>
      </c>
    </row>
    <row r="37" spans="1:5" x14ac:dyDescent="0.2">
      <c r="A37" s="67" t="s">
        <v>110</v>
      </c>
      <c r="B37" s="68">
        <f>[2]נתונים!T98</f>
        <v>97.438621000000012</v>
      </c>
      <c r="C37" s="68">
        <f>[2]נתונים!S98</f>
        <v>1134.5740000000001</v>
      </c>
      <c r="D37" s="68">
        <f>[2]נתונים!R98</f>
        <v>3849.6559999999999</v>
      </c>
      <c r="E37" s="68">
        <f>B37+C37+D37</f>
        <v>5081.6686209999998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82"/>
  <sheetViews>
    <sheetView topLeftCell="A26" workbookViewId="0">
      <selection activeCell="A75" sqref="A75:B82"/>
    </sheetView>
  </sheetViews>
  <sheetFormatPr defaultRowHeight="12.75" x14ac:dyDescent="0.2"/>
  <cols>
    <col min="1" max="1" width="7.5703125" style="10" bestFit="1" customWidth="1"/>
    <col min="2" max="2" width="12.7109375" style="7" bestFit="1" customWidth="1"/>
    <col min="3" max="16384" width="9.140625" style="3"/>
  </cols>
  <sheetData>
    <row r="1" spans="1:2" ht="25.5" x14ac:dyDescent="0.2">
      <c r="A1" s="8"/>
      <c r="B1" s="2" t="s">
        <v>12</v>
      </c>
    </row>
    <row r="2" spans="1:2" x14ac:dyDescent="0.2">
      <c r="A2" s="10">
        <v>37256</v>
      </c>
      <c r="B2" s="69">
        <v>0.5615858562341991</v>
      </c>
    </row>
    <row r="3" spans="1:2" x14ac:dyDescent="0.2">
      <c r="A3" s="10">
        <v>37346</v>
      </c>
      <c r="B3" s="69">
        <v>0.58740625300704274</v>
      </c>
    </row>
    <row r="4" spans="1:2" x14ac:dyDescent="0.2">
      <c r="A4" s="10">
        <v>37437</v>
      </c>
      <c r="B4" s="69">
        <v>0.60640443314147463</v>
      </c>
    </row>
    <row r="5" spans="1:2" x14ac:dyDescent="0.2">
      <c r="A5" s="10">
        <v>37529</v>
      </c>
      <c r="B5" s="69">
        <v>0.61414915286388083</v>
      </c>
    </row>
    <row r="6" spans="1:2" x14ac:dyDescent="0.2">
      <c r="A6" s="10">
        <v>37621</v>
      </c>
      <c r="B6" s="69">
        <v>0.58403440928163519</v>
      </c>
    </row>
    <row r="7" spans="1:2" x14ac:dyDescent="0.2">
      <c r="A7" s="10">
        <v>37711</v>
      </c>
      <c r="B7" s="69">
        <v>0.56414448641590176</v>
      </c>
    </row>
    <row r="8" spans="1:2" x14ac:dyDescent="0.2">
      <c r="A8" s="10">
        <v>37802</v>
      </c>
      <c r="B8" s="69">
        <v>0</v>
      </c>
    </row>
    <row r="9" spans="1:2" x14ac:dyDescent="0.2">
      <c r="A9" s="10">
        <v>37894</v>
      </c>
      <c r="B9" s="69">
        <v>0</v>
      </c>
    </row>
    <row r="10" spans="1:2" x14ac:dyDescent="0.2">
      <c r="A10" s="10">
        <v>37986</v>
      </c>
      <c r="B10" s="69">
        <v>0</v>
      </c>
    </row>
    <row r="11" spans="1:2" x14ac:dyDescent="0.2">
      <c r="A11" s="10">
        <v>38077</v>
      </c>
      <c r="B11" s="69">
        <v>0</v>
      </c>
    </row>
    <row r="12" spans="1:2" x14ac:dyDescent="0.2">
      <c r="A12" s="10">
        <v>38168</v>
      </c>
      <c r="B12" s="69">
        <v>0</v>
      </c>
    </row>
    <row r="13" spans="1:2" x14ac:dyDescent="0.2">
      <c r="A13" s="10">
        <v>38260</v>
      </c>
      <c r="B13" s="69">
        <v>0</v>
      </c>
    </row>
    <row r="14" spans="1:2" x14ac:dyDescent="0.2">
      <c r="A14" s="10">
        <v>38352</v>
      </c>
      <c r="B14" s="69">
        <v>0</v>
      </c>
    </row>
    <row r="15" spans="1:2" x14ac:dyDescent="0.2">
      <c r="A15" s="10">
        <v>38442</v>
      </c>
      <c r="B15" s="69">
        <v>0</v>
      </c>
    </row>
    <row r="16" spans="1:2" x14ac:dyDescent="0.2">
      <c r="A16" s="10">
        <v>38533</v>
      </c>
      <c r="B16" s="69">
        <v>0</v>
      </c>
    </row>
    <row r="17" spans="1:2" x14ac:dyDescent="0.2">
      <c r="A17" s="10">
        <v>38625</v>
      </c>
      <c r="B17" s="69">
        <v>0</v>
      </c>
    </row>
    <row r="18" spans="1:2" x14ac:dyDescent="0.2">
      <c r="A18" s="10">
        <v>38717</v>
      </c>
      <c r="B18" s="69">
        <v>0</v>
      </c>
    </row>
    <row r="19" spans="1:2" x14ac:dyDescent="0.2">
      <c r="A19" s="10">
        <v>38807</v>
      </c>
      <c r="B19" s="69">
        <v>0</v>
      </c>
    </row>
    <row r="20" spans="1:2" x14ac:dyDescent="0.2">
      <c r="A20" s="10">
        <v>38898</v>
      </c>
      <c r="B20" s="69">
        <v>0</v>
      </c>
    </row>
    <row r="21" spans="1:2" x14ac:dyDescent="0.2">
      <c r="A21" s="10">
        <v>38990</v>
      </c>
      <c r="B21" s="69">
        <v>0</v>
      </c>
    </row>
    <row r="22" spans="1:2" x14ac:dyDescent="0.2">
      <c r="A22" s="10">
        <v>39082</v>
      </c>
      <c r="B22" s="69">
        <v>0.57451275333863783</v>
      </c>
    </row>
    <row r="23" spans="1:2" x14ac:dyDescent="0.2">
      <c r="A23" s="10">
        <v>39172</v>
      </c>
      <c r="B23" s="69">
        <v>0.56191624293701314</v>
      </c>
    </row>
    <row r="24" spans="1:2" x14ac:dyDescent="0.2">
      <c r="A24" s="10">
        <v>39263</v>
      </c>
      <c r="B24" s="69">
        <v>0.56883115542189311</v>
      </c>
    </row>
    <row r="25" spans="1:2" x14ac:dyDescent="0.2">
      <c r="A25" s="10">
        <v>39355</v>
      </c>
      <c r="B25" s="69">
        <v>0.56333383607299015</v>
      </c>
    </row>
    <row r="26" spans="1:2" x14ac:dyDescent="0.2">
      <c r="A26" s="10">
        <v>39447</v>
      </c>
      <c r="B26" s="69">
        <v>0.5540207045484824</v>
      </c>
    </row>
    <row r="27" spans="1:2" x14ac:dyDescent="0.2">
      <c r="A27" s="10">
        <v>39538</v>
      </c>
      <c r="B27" s="69">
        <v>0.54260506943089826</v>
      </c>
    </row>
    <row r="28" spans="1:2" x14ac:dyDescent="0.2">
      <c r="A28" s="10">
        <v>39629</v>
      </c>
      <c r="B28" s="69">
        <v>0.53066803121122152</v>
      </c>
    </row>
    <row r="29" spans="1:2" x14ac:dyDescent="0.2">
      <c r="A29" s="10">
        <v>39721</v>
      </c>
      <c r="B29" s="69">
        <v>0.52562418240467468</v>
      </c>
    </row>
    <row r="30" spans="1:2" x14ac:dyDescent="0.2">
      <c r="A30" s="10">
        <v>39813</v>
      </c>
      <c r="B30" s="69">
        <v>0.50914006468950956</v>
      </c>
    </row>
    <row r="31" spans="1:2" x14ac:dyDescent="0.2">
      <c r="A31" s="10">
        <v>39903</v>
      </c>
      <c r="B31" s="69">
        <v>0.5014985328891377</v>
      </c>
    </row>
    <row r="32" spans="1:2" x14ac:dyDescent="0.2">
      <c r="A32" s="10">
        <v>39994</v>
      </c>
      <c r="B32" s="69">
        <v>0.50286049695763202</v>
      </c>
    </row>
    <row r="33" spans="1:2" x14ac:dyDescent="0.2">
      <c r="A33" s="10">
        <v>40086</v>
      </c>
      <c r="B33" s="69">
        <v>0.52037174013843623</v>
      </c>
    </row>
    <row r="34" spans="1:2" x14ac:dyDescent="0.2">
      <c r="A34" s="10">
        <v>40178</v>
      </c>
      <c r="B34" s="69">
        <v>0.51587437652591683</v>
      </c>
    </row>
    <row r="35" spans="1:2" x14ac:dyDescent="0.2">
      <c r="A35" s="10">
        <v>40268</v>
      </c>
      <c r="B35" s="69">
        <v>0.49323567897035675</v>
      </c>
    </row>
    <row r="36" spans="1:2" x14ac:dyDescent="0.2">
      <c r="A36" s="10">
        <v>40359</v>
      </c>
      <c r="B36" s="69">
        <v>0.49442205904470343</v>
      </c>
    </row>
    <row r="37" spans="1:2" x14ac:dyDescent="0.2">
      <c r="A37" s="10">
        <v>40451</v>
      </c>
      <c r="B37" s="69">
        <v>0.49723053350855184</v>
      </c>
    </row>
    <row r="38" spans="1:2" x14ac:dyDescent="0.2">
      <c r="A38" s="10">
        <v>40543</v>
      </c>
      <c r="B38" s="69">
        <v>0.50259498535517588</v>
      </c>
    </row>
    <row r="39" spans="1:2" x14ac:dyDescent="0.2">
      <c r="A39" s="10">
        <v>40633</v>
      </c>
      <c r="B39" s="69">
        <v>0.49188594171624</v>
      </c>
    </row>
    <row r="40" spans="1:2" x14ac:dyDescent="0.2">
      <c r="A40" s="10">
        <v>40724</v>
      </c>
      <c r="B40" s="69">
        <v>0.46934777529037747</v>
      </c>
    </row>
    <row r="41" spans="1:2" x14ac:dyDescent="0.2">
      <c r="A41" s="10">
        <v>40816</v>
      </c>
      <c r="B41" s="69">
        <v>0.42945903464999158</v>
      </c>
    </row>
    <row r="42" spans="1:2" x14ac:dyDescent="0.2">
      <c r="A42" s="10">
        <v>40908</v>
      </c>
      <c r="B42" s="69">
        <v>0.40650099084495622</v>
      </c>
    </row>
    <row r="43" spans="1:2" x14ac:dyDescent="0.2">
      <c r="A43" s="10">
        <v>40999</v>
      </c>
      <c r="B43" s="69">
        <v>0.40804932380963349</v>
      </c>
    </row>
    <row r="44" spans="1:2" x14ac:dyDescent="0.2">
      <c r="A44" s="10">
        <v>41090</v>
      </c>
      <c r="B44" s="69">
        <v>0.39870932515055502</v>
      </c>
    </row>
    <row r="45" spans="1:2" x14ac:dyDescent="0.2">
      <c r="A45" s="10">
        <v>41182</v>
      </c>
      <c r="B45" s="69">
        <v>0.3948170662594957</v>
      </c>
    </row>
    <row r="46" spans="1:2" x14ac:dyDescent="0.2">
      <c r="A46" s="10">
        <v>41274</v>
      </c>
      <c r="B46" s="69">
        <v>0.39372476400601591</v>
      </c>
    </row>
    <row r="47" spans="1:2" x14ac:dyDescent="0.2">
      <c r="A47" s="10">
        <v>41364</v>
      </c>
      <c r="B47" s="69">
        <v>0.37806051355587023</v>
      </c>
    </row>
    <row r="48" spans="1:2" x14ac:dyDescent="0.2">
      <c r="A48" s="10">
        <v>41455</v>
      </c>
      <c r="B48" s="69">
        <v>0.37366850061965778</v>
      </c>
    </row>
    <row r="49" spans="1:2" x14ac:dyDescent="0.2">
      <c r="A49" s="10">
        <v>41547</v>
      </c>
      <c r="B49" s="69">
        <v>0.36139906667499688</v>
      </c>
    </row>
    <row r="50" spans="1:2" x14ac:dyDescent="0.2">
      <c r="A50" s="10">
        <v>41639</v>
      </c>
      <c r="B50" s="69">
        <v>0.3512662612737586</v>
      </c>
    </row>
    <row r="51" spans="1:2" x14ac:dyDescent="0.2">
      <c r="A51" s="10">
        <v>41729</v>
      </c>
      <c r="B51" s="69">
        <v>0.33617301574231501</v>
      </c>
    </row>
    <row r="52" spans="1:2" x14ac:dyDescent="0.2">
      <c r="A52" s="10">
        <v>41820</v>
      </c>
      <c r="B52" s="69">
        <v>0.32448991859441351</v>
      </c>
    </row>
    <row r="53" spans="1:2" x14ac:dyDescent="0.2">
      <c r="A53" s="10">
        <v>41912</v>
      </c>
      <c r="B53" s="69">
        <v>0.31649423592543863</v>
      </c>
    </row>
    <row r="54" spans="1:2" x14ac:dyDescent="0.2">
      <c r="A54" s="10">
        <v>42004</v>
      </c>
      <c r="B54" s="69">
        <v>0.30538461420908514</v>
      </c>
    </row>
    <row r="55" spans="1:2" x14ac:dyDescent="0.2">
      <c r="A55" s="10">
        <v>42094</v>
      </c>
      <c r="B55" s="69">
        <v>0.29231052423288234</v>
      </c>
    </row>
    <row r="56" spans="1:2" x14ac:dyDescent="0.2">
      <c r="A56" s="10">
        <v>42185</v>
      </c>
      <c r="B56" s="69">
        <v>0.29398577626213984</v>
      </c>
    </row>
    <row r="57" spans="1:2" x14ac:dyDescent="0.2">
      <c r="A57" s="10">
        <v>42277</v>
      </c>
      <c r="B57" s="69">
        <v>0.28866504403087762</v>
      </c>
    </row>
    <row r="58" spans="1:2" x14ac:dyDescent="0.2">
      <c r="A58" s="10">
        <v>42369</v>
      </c>
      <c r="B58" s="69">
        <v>0.28328972184549306</v>
      </c>
    </row>
    <row r="59" spans="1:2" x14ac:dyDescent="0.2">
      <c r="A59" s="10">
        <v>42460</v>
      </c>
      <c r="B59" s="69">
        <v>0.28381517112434601</v>
      </c>
    </row>
    <row r="60" spans="1:2" x14ac:dyDescent="0.2">
      <c r="A60" s="10">
        <v>42551</v>
      </c>
      <c r="B60" s="69">
        <v>0.27477275553389585</v>
      </c>
    </row>
    <row r="61" spans="1:2" x14ac:dyDescent="0.2">
      <c r="A61" s="10">
        <v>42643</v>
      </c>
      <c r="B61" s="69">
        <v>0.26234275914611438</v>
      </c>
    </row>
    <row r="62" spans="1:2" x14ac:dyDescent="0.2">
      <c r="A62" s="10">
        <v>42735</v>
      </c>
      <c r="B62" s="69">
        <v>0.25558918948956821</v>
      </c>
    </row>
    <row r="63" spans="1:2" x14ac:dyDescent="0.2">
      <c r="A63" s="10">
        <v>42825</v>
      </c>
      <c r="B63" s="69">
        <v>0.25459304702120572</v>
      </c>
    </row>
    <row r="64" spans="1:2" x14ac:dyDescent="0.2">
      <c r="A64" s="10">
        <v>42916</v>
      </c>
      <c r="B64" s="69">
        <v>0.25829390880809305</v>
      </c>
    </row>
    <row r="65" spans="1:2" x14ac:dyDescent="0.2">
      <c r="A65" s="10">
        <v>43008</v>
      </c>
      <c r="B65" s="69">
        <v>0.2636573278911914</v>
      </c>
    </row>
    <row r="66" spans="1:2" x14ac:dyDescent="0.2">
      <c r="A66" s="10">
        <v>43100</v>
      </c>
      <c r="B66" s="69">
        <v>0.25483752474498905</v>
      </c>
    </row>
    <row r="67" spans="1:2" x14ac:dyDescent="0.2">
      <c r="A67" s="10">
        <v>43190</v>
      </c>
      <c r="B67" s="69">
        <v>0.26982012801771366</v>
      </c>
    </row>
    <row r="68" spans="1:2" x14ac:dyDescent="0.2">
      <c r="A68" s="10">
        <v>43281</v>
      </c>
      <c r="B68" s="69">
        <v>0.27804608166488265</v>
      </c>
    </row>
    <row r="69" spans="1:2" x14ac:dyDescent="0.2">
      <c r="A69" s="10">
        <v>43373</v>
      </c>
      <c r="B69" s="69">
        <v>0.2802572249045705</v>
      </c>
    </row>
    <row r="70" spans="1:2" x14ac:dyDescent="0.2">
      <c r="A70" s="10">
        <v>43465</v>
      </c>
      <c r="B70" s="69">
        <v>0.27433762660232569</v>
      </c>
    </row>
    <row r="71" spans="1:2" x14ac:dyDescent="0.2">
      <c r="A71" s="10">
        <v>43555</v>
      </c>
      <c r="B71" s="69">
        <v>0.27329699744301794</v>
      </c>
    </row>
    <row r="72" spans="1:2" x14ac:dyDescent="0.2">
      <c r="A72" s="10">
        <v>43646</v>
      </c>
      <c r="B72" s="69">
        <v>0.26809355883296537</v>
      </c>
    </row>
    <row r="73" spans="1:2" x14ac:dyDescent="0.2">
      <c r="A73" s="10">
        <v>43709</v>
      </c>
      <c r="B73" s="69">
        <v>0.25817770525222566</v>
      </c>
    </row>
    <row r="74" spans="1:2" x14ac:dyDescent="0.2">
      <c r="A74" s="10">
        <v>43830</v>
      </c>
      <c r="B74" s="69">
        <v>0.2624680681773735</v>
      </c>
    </row>
    <row r="75" spans="1:2" x14ac:dyDescent="0.2">
      <c r="A75" s="10">
        <v>43921</v>
      </c>
      <c r="B75" s="69">
        <f>[1]נתונים!AB91</f>
        <v>0.25884013636125514</v>
      </c>
    </row>
    <row r="76" spans="1:2" x14ac:dyDescent="0.2">
      <c r="A76" s="10">
        <v>44012</v>
      </c>
      <c r="B76" s="69">
        <f>[1]נתונים!AB92</f>
        <v>0.28708128280354667</v>
      </c>
    </row>
    <row r="77" spans="1:2" x14ac:dyDescent="0.2">
      <c r="A77" s="10">
        <v>44104</v>
      </c>
      <c r="B77" s="69">
        <f>[1]נתונים!AB93</f>
        <v>0.30476966582396509</v>
      </c>
    </row>
    <row r="78" spans="1:2" x14ac:dyDescent="0.2">
      <c r="A78" s="10">
        <v>44196</v>
      </c>
      <c r="B78" s="69">
        <f>[1]נתונים!AB94</f>
        <v>0.31897659584957</v>
      </c>
    </row>
    <row r="79" spans="1:2" x14ac:dyDescent="0.2">
      <c r="A79" s="10">
        <v>44286</v>
      </c>
      <c r="B79" s="69">
        <f>[2]נתונים!AB95</f>
        <v>0.3353070956953324</v>
      </c>
    </row>
    <row r="80" spans="1:2" x14ac:dyDescent="0.2">
      <c r="A80" s="10">
        <v>44377</v>
      </c>
      <c r="B80" s="69">
        <f>[2]נתונים!AB96</f>
        <v>0.33457062984964775</v>
      </c>
    </row>
    <row r="81" spans="1:2" x14ac:dyDescent="0.2">
      <c r="A81" s="10">
        <v>44469</v>
      </c>
      <c r="B81" s="69">
        <f>[2]נתונים!AB97</f>
        <v>0.32902351608605501</v>
      </c>
    </row>
    <row r="82" spans="1:2" x14ac:dyDescent="0.2">
      <c r="A82" s="10">
        <v>44561</v>
      </c>
      <c r="B82" s="69">
        <f>[2]נתונים!AB98</f>
        <v>0.33243346546518232</v>
      </c>
    </row>
  </sheetData>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97"/>
  <sheetViews>
    <sheetView topLeftCell="A21" workbookViewId="0">
      <selection activeCell="A90" sqref="A90:D97"/>
    </sheetView>
  </sheetViews>
  <sheetFormatPr defaultRowHeight="12.75" x14ac:dyDescent="0.2"/>
  <cols>
    <col min="1" max="2" width="10.140625" style="11" customWidth="1"/>
    <col min="3" max="3" width="11.28515625" style="7" bestFit="1" customWidth="1"/>
    <col min="4" max="4" width="8.85546875" style="7" customWidth="1"/>
    <col min="5" max="16384" width="9.140625" style="3"/>
  </cols>
  <sheetData>
    <row r="1" spans="1:4" ht="51" x14ac:dyDescent="0.2">
      <c r="A1" s="2" t="s">
        <v>6</v>
      </c>
      <c r="B1" s="2" t="s">
        <v>13</v>
      </c>
      <c r="C1" s="2" t="s">
        <v>14</v>
      </c>
      <c r="D1" s="2" t="s">
        <v>15</v>
      </c>
    </row>
    <row r="2" spans="1:4" x14ac:dyDescent="0.2">
      <c r="A2" s="11">
        <v>35885</v>
      </c>
      <c r="B2" s="70">
        <v>-31235.847999999991</v>
      </c>
      <c r="C2" s="70">
        <v>78354.96699999999</v>
      </c>
      <c r="D2" s="70">
        <v>47119.118999999999</v>
      </c>
    </row>
    <row r="3" spans="1:4" x14ac:dyDescent="0.2">
      <c r="A3" s="11">
        <v>35976</v>
      </c>
      <c r="B3" s="70">
        <v>-30639.722000000002</v>
      </c>
      <c r="C3" s="70">
        <v>78158.584000000003</v>
      </c>
      <c r="D3" s="70">
        <v>47518.862000000001</v>
      </c>
    </row>
    <row r="4" spans="1:4" x14ac:dyDescent="0.2">
      <c r="A4" s="11">
        <v>36068</v>
      </c>
      <c r="B4" s="70">
        <v>-27584.462000000007</v>
      </c>
      <c r="C4" s="70">
        <v>76081.831000000006</v>
      </c>
      <c r="D4" s="70">
        <v>48497.368999999999</v>
      </c>
    </row>
    <row r="5" spans="1:4" x14ac:dyDescent="0.2">
      <c r="A5" s="11">
        <v>36160</v>
      </c>
      <c r="B5" s="70">
        <v>-26265.917000000009</v>
      </c>
      <c r="C5" s="70">
        <v>80153.320000000007</v>
      </c>
      <c r="D5" s="70">
        <v>53887.402999999998</v>
      </c>
    </row>
    <row r="6" spans="1:4" x14ac:dyDescent="0.2">
      <c r="A6" s="11">
        <v>36250</v>
      </c>
      <c r="B6" s="70">
        <v>-30138.623999999989</v>
      </c>
      <c r="C6" s="70">
        <v>83771.611999999994</v>
      </c>
      <c r="D6" s="70">
        <v>53632.988000000005</v>
      </c>
    </row>
    <row r="7" spans="1:4" x14ac:dyDescent="0.2">
      <c r="A7" s="11">
        <v>36341</v>
      </c>
      <c r="B7" s="70">
        <v>-32047.26400000001</v>
      </c>
      <c r="C7" s="70">
        <v>87508.775000000009</v>
      </c>
      <c r="D7" s="70">
        <v>55461.510999999999</v>
      </c>
    </row>
    <row r="8" spans="1:4" x14ac:dyDescent="0.2">
      <c r="A8" s="11">
        <v>36433</v>
      </c>
      <c r="B8" s="70">
        <v>-35788.814999999995</v>
      </c>
      <c r="C8" s="70">
        <v>91389.34199999999</v>
      </c>
      <c r="D8" s="70">
        <v>55600.526999999995</v>
      </c>
    </row>
    <row r="9" spans="1:4" x14ac:dyDescent="0.2">
      <c r="A9" s="11">
        <v>36525</v>
      </c>
      <c r="B9" s="70">
        <v>-49031.843999999983</v>
      </c>
      <c r="C9" s="70">
        <v>108511.94199999998</v>
      </c>
      <c r="D9" s="70">
        <v>59480.097999999998</v>
      </c>
    </row>
    <row r="10" spans="1:4" x14ac:dyDescent="0.2">
      <c r="A10" s="11">
        <v>36616</v>
      </c>
      <c r="B10" s="70">
        <v>-57564.196999999993</v>
      </c>
      <c r="C10" s="70">
        <v>121420.09599999999</v>
      </c>
      <c r="D10" s="70">
        <v>63855.898999999998</v>
      </c>
    </row>
    <row r="11" spans="1:4" x14ac:dyDescent="0.2">
      <c r="A11" s="11">
        <v>36707</v>
      </c>
      <c r="B11" s="70">
        <v>-56827.398000000001</v>
      </c>
      <c r="C11" s="70">
        <v>122643.77500000001</v>
      </c>
      <c r="D11" s="70">
        <v>65816.377000000008</v>
      </c>
    </row>
    <row r="12" spans="1:4" x14ac:dyDescent="0.2">
      <c r="A12" s="11">
        <v>36799</v>
      </c>
      <c r="B12" s="70">
        <v>-63369.792999999991</v>
      </c>
      <c r="C12" s="70">
        <v>130790.66800000001</v>
      </c>
      <c r="D12" s="70">
        <v>67420.875000000015</v>
      </c>
    </row>
    <row r="13" spans="1:4" x14ac:dyDescent="0.2">
      <c r="A13" s="11">
        <v>36891</v>
      </c>
      <c r="B13" s="70">
        <v>-52262.038</v>
      </c>
      <c r="C13" s="70">
        <v>121203.701</v>
      </c>
      <c r="D13" s="70">
        <v>68941.663</v>
      </c>
    </row>
    <row r="14" spans="1:4" x14ac:dyDescent="0.2">
      <c r="A14" s="11">
        <v>36981</v>
      </c>
      <c r="B14" s="70">
        <v>-35964.211999999985</v>
      </c>
      <c r="C14" s="70">
        <v>107121.283</v>
      </c>
      <c r="D14" s="70">
        <v>71157.071000000011</v>
      </c>
    </row>
    <row r="15" spans="1:4" x14ac:dyDescent="0.2">
      <c r="A15" s="11">
        <v>37072</v>
      </c>
      <c r="B15" s="70">
        <v>-38173.744999999995</v>
      </c>
      <c r="C15" s="70">
        <v>109803.533</v>
      </c>
      <c r="D15" s="70">
        <v>71629.788</v>
      </c>
    </row>
    <row r="16" spans="1:4" x14ac:dyDescent="0.2">
      <c r="A16" s="11">
        <v>37164</v>
      </c>
      <c r="B16" s="70">
        <v>-28353.706999999995</v>
      </c>
      <c r="C16" s="70">
        <v>100580.334</v>
      </c>
      <c r="D16" s="70">
        <v>72226.627000000008</v>
      </c>
    </row>
    <row r="17" spans="1:4" x14ac:dyDescent="0.2">
      <c r="A17" s="11">
        <v>37256</v>
      </c>
      <c r="B17" s="70">
        <v>-33956.813999999998</v>
      </c>
      <c r="C17" s="70">
        <v>106693.15300000001</v>
      </c>
      <c r="D17" s="70">
        <v>72736.339000000007</v>
      </c>
    </row>
    <row r="18" spans="1:4" x14ac:dyDescent="0.2">
      <c r="A18" s="11">
        <v>37346</v>
      </c>
      <c r="B18" s="70">
        <v>-28808.509999999995</v>
      </c>
      <c r="C18" s="70">
        <v>102387.64199999999</v>
      </c>
      <c r="D18" s="70">
        <v>73579.131999999998</v>
      </c>
    </row>
    <row r="19" spans="1:4" x14ac:dyDescent="0.2">
      <c r="A19" s="11">
        <v>37437</v>
      </c>
      <c r="B19" s="70">
        <v>-24910.201000000001</v>
      </c>
      <c r="C19" s="70">
        <v>100759.515</v>
      </c>
      <c r="D19" s="70">
        <v>75849.313999999998</v>
      </c>
    </row>
    <row r="20" spans="1:4" x14ac:dyDescent="0.2">
      <c r="A20" s="11">
        <v>37529</v>
      </c>
      <c r="B20" s="70">
        <v>-23696.239000000001</v>
      </c>
      <c r="C20" s="70">
        <v>100017.049</v>
      </c>
      <c r="D20" s="70">
        <v>76320.81</v>
      </c>
    </row>
    <row r="21" spans="1:4" x14ac:dyDescent="0.2">
      <c r="A21" s="11">
        <v>37621</v>
      </c>
      <c r="B21" s="70">
        <v>-22384.013999999996</v>
      </c>
      <c r="C21" s="70">
        <v>101181.59</v>
      </c>
      <c r="D21" s="70">
        <v>78797.576000000001</v>
      </c>
    </row>
    <row r="22" spans="1:4" x14ac:dyDescent="0.2">
      <c r="A22" s="11">
        <v>37711</v>
      </c>
      <c r="B22" s="70">
        <v>-22488.009999999995</v>
      </c>
      <c r="C22" s="70">
        <v>102070.33500000001</v>
      </c>
      <c r="D22" s="70">
        <v>79582.325000000012</v>
      </c>
    </row>
    <row r="23" spans="1:4" x14ac:dyDescent="0.2">
      <c r="A23" s="11">
        <v>37802</v>
      </c>
      <c r="B23" s="70">
        <v>-27696.367999999973</v>
      </c>
      <c r="C23" s="70">
        <v>109607.44599999998</v>
      </c>
      <c r="D23" s="70">
        <v>81911.078000000009</v>
      </c>
    </row>
    <row r="24" spans="1:4" x14ac:dyDescent="0.2">
      <c r="A24" s="11">
        <v>37894</v>
      </c>
      <c r="B24" s="70">
        <v>-27782.018000000011</v>
      </c>
      <c r="C24" s="70">
        <v>111357.455</v>
      </c>
      <c r="D24" s="70">
        <v>83575.436999999991</v>
      </c>
    </row>
    <row r="25" spans="1:4" x14ac:dyDescent="0.2">
      <c r="A25" s="11">
        <v>37986</v>
      </c>
      <c r="B25" s="70">
        <v>-26935.261999999988</v>
      </c>
      <c r="C25" s="70">
        <v>117381.647</v>
      </c>
      <c r="D25" s="70">
        <v>90446.385000000009</v>
      </c>
    </row>
    <row r="26" spans="1:4" x14ac:dyDescent="0.2">
      <c r="A26" s="11">
        <v>38077</v>
      </c>
      <c r="B26" s="70">
        <v>-26907.503000000012</v>
      </c>
      <c r="C26" s="70">
        <v>124013.13900000001</v>
      </c>
      <c r="D26" s="70">
        <v>97105.635999999999</v>
      </c>
    </row>
    <row r="27" spans="1:4" x14ac:dyDescent="0.2">
      <c r="A27" s="11">
        <v>38168</v>
      </c>
      <c r="B27" s="70">
        <v>-25984.367999999988</v>
      </c>
      <c r="C27" s="70">
        <v>125240.927</v>
      </c>
      <c r="D27" s="70">
        <v>99256.559000000008</v>
      </c>
    </row>
    <row r="28" spans="1:4" x14ac:dyDescent="0.2">
      <c r="A28" s="11">
        <v>38260</v>
      </c>
      <c r="B28" s="70">
        <v>-21922.080999999991</v>
      </c>
      <c r="C28" s="70">
        <v>120816.97199999999</v>
      </c>
      <c r="D28" s="70">
        <v>98894.891000000003</v>
      </c>
    </row>
    <row r="29" spans="1:4" x14ac:dyDescent="0.2">
      <c r="A29" s="11">
        <v>38352</v>
      </c>
      <c r="B29" s="70">
        <v>-24202.044999999984</v>
      </c>
      <c r="C29" s="70">
        <v>131247.62599999999</v>
      </c>
      <c r="D29" s="70">
        <v>107045.58100000001</v>
      </c>
    </row>
    <row r="30" spans="1:4" x14ac:dyDescent="0.2">
      <c r="A30" s="11">
        <v>38442</v>
      </c>
      <c r="B30" s="70">
        <v>-22230.644999999975</v>
      </c>
      <c r="C30" s="70">
        <v>134349.85099999997</v>
      </c>
      <c r="D30" s="70">
        <v>112119.20599999999</v>
      </c>
    </row>
    <row r="31" spans="1:4" x14ac:dyDescent="0.2">
      <c r="A31" s="11">
        <v>38533</v>
      </c>
      <c r="B31" s="70">
        <v>-22230.644999999975</v>
      </c>
      <c r="C31" s="70">
        <v>134349.85099999997</v>
      </c>
      <c r="D31" s="70">
        <v>112119.20599999999</v>
      </c>
    </row>
    <row r="32" spans="1:4" x14ac:dyDescent="0.2">
      <c r="A32" s="11">
        <v>38625</v>
      </c>
      <c r="B32" s="70">
        <v>-18083.684999999983</v>
      </c>
      <c r="C32" s="70">
        <v>137908.28399999999</v>
      </c>
      <c r="D32" s="70">
        <v>119824.599</v>
      </c>
    </row>
    <row r="33" spans="1:4" x14ac:dyDescent="0.2">
      <c r="A33" s="11">
        <v>38717</v>
      </c>
      <c r="B33" s="70">
        <v>-24650.148000000016</v>
      </c>
      <c r="C33" s="70">
        <v>147628.73000000001</v>
      </c>
      <c r="D33" s="70">
        <v>122978.58199999999</v>
      </c>
    </row>
    <row r="34" spans="1:4" x14ac:dyDescent="0.2">
      <c r="A34" s="11">
        <v>38807</v>
      </c>
      <c r="B34" s="71">
        <v>-10113.484999999986</v>
      </c>
      <c r="C34" s="71">
        <v>155712.924</v>
      </c>
      <c r="D34" s="71">
        <v>145599.43900000001</v>
      </c>
    </row>
    <row r="35" spans="1:4" x14ac:dyDescent="0.2">
      <c r="A35" s="11">
        <v>38898</v>
      </c>
      <c r="B35" s="71">
        <v>616.8640000000014</v>
      </c>
      <c r="C35" s="71">
        <v>148772.82800000001</v>
      </c>
      <c r="D35" s="71">
        <v>149389.69200000001</v>
      </c>
    </row>
    <row r="36" spans="1:4" x14ac:dyDescent="0.2">
      <c r="A36" s="11">
        <v>38990</v>
      </c>
      <c r="B36" s="71">
        <v>5357.2079999999842</v>
      </c>
      <c r="C36" s="71">
        <v>152821.79800000001</v>
      </c>
      <c r="D36" s="71">
        <v>158179.00599999999</v>
      </c>
    </row>
    <row r="37" spans="1:4" x14ac:dyDescent="0.2">
      <c r="A37" s="11">
        <v>39082</v>
      </c>
      <c r="B37" s="71">
        <v>4907.9439999999886</v>
      </c>
      <c r="C37" s="71">
        <v>165205.87100000001</v>
      </c>
      <c r="D37" s="71">
        <v>170113.815</v>
      </c>
    </row>
    <row r="38" spans="1:4" x14ac:dyDescent="0.2">
      <c r="A38" s="11">
        <v>39172</v>
      </c>
      <c r="B38" s="71">
        <v>6343.2989999999991</v>
      </c>
      <c r="C38" s="71">
        <v>172881.272</v>
      </c>
      <c r="D38" s="71">
        <v>179224.571</v>
      </c>
    </row>
    <row r="39" spans="1:4" x14ac:dyDescent="0.2">
      <c r="A39" s="11">
        <v>39263</v>
      </c>
      <c r="B39" s="71">
        <v>5788.2509999999893</v>
      </c>
      <c r="C39" s="71">
        <v>180642.641</v>
      </c>
      <c r="D39" s="71">
        <v>186430.89199999999</v>
      </c>
    </row>
    <row r="40" spans="1:4" x14ac:dyDescent="0.2">
      <c r="A40" s="11">
        <v>39355</v>
      </c>
      <c r="B40" s="71">
        <v>3230.7860000000219</v>
      </c>
      <c r="C40" s="71">
        <v>187895.34099999999</v>
      </c>
      <c r="D40" s="71">
        <v>191126.12700000001</v>
      </c>
    </row>
    <row r="41" spans="1:4" x14ac:dyDescent="0.2">
      <c r="A41" s="11">
        <v>39447</v>
      </c>
      <c r="B41" s="71">
        <v>4065.2079999999842</v>
      </c>
      <c r="C41" s="71">
        <v>193654.39300000001</v>
      </c>
      <c r="D41" s="71">
        <v>197719.601</v>
      </c>
    </row>
    <row r="42" spans="1:4" x14ac:dyDescent="0.2">
      <c r="A42" s="11">
        <v>39538</v>
      </c>
      <c r="B42" s="71">
        <v>8553.9560000000056</v>
      </c>
      <c r="C42" s="71">
        <v>191061.27499999999</v>
      </c>
      <c r="D42" s="71">
        <v>199615.231</v>
      </c>
    </row>
    <row r="43" spans="1:4" x14ac:dyDescent="0.2">
      <c r="A43" s="11">
        <v>39629</v>
      </c>
      <c r="B43" s="71">
        <v>4120.5329999999958</v>
      </c>
      <c r="C43" s="71">
        <v>198412.60399999999</v>
      </c>
      <c r="D43" s="71">
        <v>202533.13699999999</v>
      </c>
    </row>
    <row r="44" spans="1:4" x14ac:dyDescent="0.2">
      <c r="A44" s="11">
        <v>39721</v>
      </c>
      <c r="B44" s="71">
        <v>11727.127999999997</v>
      </c>
      <c r="C44" s="71">
        <v>187777.204</v>
      </c>
      <c r="D44" s="71">
        <v>199504.33199999999</v>
      </c>
    </row>
    <row r="45" spans="1:4" x14ac:dyDescent="0.2">
      <c r="A45" s="11">
        <v>39813</v>
      </c>
      <c r="B45" s="71">
        <v>19572.23000000001</v>
      </c>
      <c r="C45" s="71">
        <v>175077.07199999999</v>
      </c>
      <c r="D45" s="71">
        <v>194649.302</v>
      </c>
    </row>
    <row r="46" spans="1:4" x14ac:dyDescent="0.2">
      <c r="A46" s="11">
        <v>39903</v>
      </c>
      <c r="B46" s="71">
        <v>17786.122000000003</v>
      </c>
      <c r="C46" s="71">
        <v>177495.75599999999</v>
      </c>
      <c r="D46" s="71">
        <v>195281.878</v>
      </c>
    </row>
    <row r="47" spans="1:4" x14ac:dyDescent="0.2">
      <c r="A47" s="11">
        <v>39994</v>
      </c>
      <c r="B47" s="71">
        <v>16676.722000000009</v>
      </c>
      <c r="C47" s="71">
        <v>188636.98499999999</v>
      </c>
      <c r="D47" s="71">
        <v>205313.70699999999</v>
      </c>
    </row>
    <row r="48" spans="1:4" x14ac:dyDescent="0.2">
      <c r="A48" s="11">
        <v>40086</v>
      </c>
      <c r="B48" s="71">
        <v>18306.491999999998</v>
      </c>
      <c r="C48" s="71">
        <v>201044.326</v>
      </c>
      <c r="D48" s="71">
        <v>219350.818</v>
      </c>
    </row>
    <row r="49" spans="1:4" x14ac:dyDescent="0.2">
      <c r="A49" s="11">
        <v>40178</v>
      </c>
      <c r="B49" s="71">
        <v>14689.65399999998</v>
      </c>
      <c r="C49" s="71">
        <v>212428.6</v>
      </c>
      <c r="D49" s="71">
        <v>227118.25399999999</v>
      </c>
    </row>
    <row r="50" spans="1:4" x14ac:dyDescent="0.2">
      <c r="A50" s="11">
        <v>40268</v>
      </c>
      <c r="B50" s="71">
        <v>13884.584999999992</v>
      </c>
      <c r="C50" s="71">
        <v>218993.46100000001</v>
      </c>
      <c r="D50" s="71">
        <v>232878.046</v>
      </c>
    </row>
    <row r="51" spans="1:4" x14ac:dyDescent="0.2">
      <c r="A51" s="11">
        <v>40359</v>
      </c>
      <c r="B51" s="71">
        <v>26552.516999999993</v>
      </c>
      <c r="C51" s="71">
        <v>207612.943</v>
      </c>
      <c r="D51" s="71">
        <v>234165.46</v>
      </c>
    </row>
    <row r="52" spans="1:4" x14ac:dyDescent="0.2">
      <c r="A52" s="11">
        <v>40451</v>
      </c>
      <c r="B52" s="71">
        <v>27817.95299999998</v>
      </c>
      <c r="C52" s="71">
        <v>218279.23300000001</v>
      </c>
      <c r="D52" s="71">
        <v>246097.18599999999</v>
      </c>
    </row>
    <row r="53" spans="1:4" x14ac:dyDescent="0.2">
      <c r="A53" s="11">
        <v>40543</v>
      </c>
      <c r="B53" s="71">
        <v>27224.988000000012</v>
      </c>
      <c r="C53" s="71">
        <v>232266.34</v>
      </c>
      <c r="D53" s="71">
        <v>259491.32800000001</v>
      </c>
    </row>
    <row r="54" spans="1:4" x14ac:dyDescent="0.2">
      <c r="A54" s="11">
        <v>40633</v>
      </c>
      <c r="B54" s="71">
        <v>30909.069999999978</v>
      </c>
      <c r="C54" s="71">
        <v>238576.535</v>
      </c>
      <c r="D54" s="71">
        <v>269485.60499999998</v>
      </c>
    </row>
    <row r="55" spans="1:4" x14ac:dyDescent="0.2">
      <c r="A55" s="11">
        <v>40724</v>
      </c>
      <c r="B55" s="71">
        <v>31857.946000000025</v>
      </c>
      <c r="C55" s="71">
        <v>241456.66</v>
      </c>
      <c r="D55" s="71">
        <v>273314.60600000003</v>
      </c>
    </row>
    <row r="56" spans="1:4" x14ac:dyDescent="0.2">
      <c r="A56" s="11">
        <v>40816</v>
      </c>
      <c r="B56" s="71">
        <v>42375.446999999986</v>
      </c>
      <c r="C56" s="71">
        <v>221392.163</v>
      </c>
      <c r="D56" s="71">
        <v>263767.61</v>
      </c>
    </row>
    <row r="57" spans="1:4" x14ac:dyDescent="0.2">
      <c r="A57" s="11">
        <v>40908</v>
      </c>
      <c r="B57" s="71">
        <v>46144.683000000019</v>
      </c>
      <c r="C57" s="71">
        <v>220484.49400000001</v>
      </c>
      <c r="D57" s="71">
        <v>266629.17700000003</v>
      </c>
    </row>
    <row r="58" spans="1:4" x14ac:dyDescent="0.2">
      <c r="A58" s="11">
        <v>40999</v>
      </c>
      <c r="B58" s="71">
        <v>40310.062000000005</v>
      </c>
      <c r="C58" s="71">
        <v>229564.02900000001</v>
      </c>
      <c r="D58" s="71">
        <v>269874.09100000001</v>
      </c>
    </row>
    <row r="59" spans="1:4" x14ac:dyDescent="0.2">
      <c r="A59" s="11">
        <v>41090</v>
      </c>
      <c r="B59" s="71">
        <v>50169.808999999979</v>
      </c>
      <c r="C59" s="71">
        <v>216719.497</v>
      </c>
      <c r="D59" s="71">
        <v>266889.30599999998</v>
      </c>
    </row>
    <row r="60" spans="1:4" x14ac:dyDescent="0.2">
      <c r="A60" s="11">
        <v>41182</v>
      </c>
      <c r="B60" s="71">
        <v>51045.918999999994</v>
      </c>
      <c r="C60" s="71">
        <v>221525.14600000001</v>
      </c>
      <c r="D60" s="71">
        <v>272571.065</v>
      </c>
    </row>
    <row r="61" spans="1:4" x14ac:dyDescent="0.2">
      <c r="A61" s="11">
        <v>41274</v>
      </c>
      <c r="B61" s="71">
        <v>55369.175000000017</v>
      </c>
      <c r="C61" s="71">
        <v>222416.09</v>
      </c>
      <c r="D61" s="71">
        <v>277785.26500000001</v>
      </c>
    </row>
    <row r="62" spans="1:4" x14ac:dyDescent="0.2">
      <c r="A62" s="11">
        <v>41364</v>
      </c>
      <c r="B62" s="71">
        <v>58857.937000000005</v>
      </c>
      <c r="C62" s="71">
        <v>227599.59400000001</v>
      </c>
      <c r="D62" s="71">
        <v>286457.53100000002</v>
      </c>
    </row>
    <row r="63" spans="1:4" x14ac:dyDescent="0.2">
      <c r="A63" s="11">
        <v>41455</v>
      </c>
      <c r="B63" s="71">
        <v>58114.121000000014</v>
      </c>
      <c r="C63" s="71">
        <v>233826.71599999999</v>
      </c>
      <c r="D63" s="71">
        <v>291940.837</v>
      </c>
    </row>
    <row r="64" spans="1:4" x14ac:dyDescent="0.2">
      <c r="A64" s="11">
        <v>41547</v>
      </c>
      <c r="B64" s="71">
        <v>57637.428999999975</v>
      </c>
      <c r="C64" s="71">
        <v>238846.66</v>
      </c>
      <c r="D64" s="71">
        <v>296484.08899999998</v>
      </c>
    </row>
    <row r="65" spans="1:4" x14ac:dyDescent="0.2">
      <c r="A65" s="11">
        <v>41639</v>
      </c>
      <c r="B65" s="71">
        <v>65347.498000000021</v>
      </c>
      <c r="C65" s="71">
        <v>248496.783</v>
      </c>
      <c r="D65" s="71">
        <v>313844.28100000002</v>
      </c>
    </row>
    <row r="66" spans="1:4" x14ac:dyDescent="0.2">
      <c r="A66" s="11">
        <v>41729</v>
      </c>
      <c r="B66" s="71">
        <v>59556.793999999994</v>
      </c>
      <c r="C66" s="71">
        <v>263370.71500000003</v>
      </c>
      <c r="D66" s="71">
        <v>322927.50900000002</v>
      </c>
    </row>
    <row r="67" spans="1:4" x14ac:dyDescent="0.2">
      <c r="A67" s="11">
        <v>41820</v>
      </c>
      <c r="B67" s="71">
        <v>63851.191999999981</v>
      </c>
      <c r="C67" s="71">
        <v>265493.90500000003</v>
      </c>
      <c r="D67" s="71">
        <v>329345.09700000001</v>
      </c>
    </row>
    <row r="68" spans="1:4" x14ac:dyDescent="0.2">
      <c r="A68" s="11">
        <v>41912</v>
      </c>
      <c r="B68" s="71">
        <v>62586.170999999973</v>
      </c>
      <c r="C68" s="71">
        <v>268715.77600000001</v>
      </c>
      <c r="D68" s="71">
        <v>331301.94699999999</v>
      </c>
    </row>
    <row r="69" spans="1:4" x14ac:dyDescent="0.2">
      <c r="A69" s="11">
        <v>42004</v>
      </c>
      <c r="B69" s="71">
        <v>67665.882999999973</v>
      </c>
      <c r="C69" s="71">
        <v>267053.04700000002</v>
      </c>
      <c r="D69" s="71">
        <v>334718.93</v>
      </c>
    </row>
    <row r="70" spans="1:4" x14ac:dyDescent="0.2">
      <c r="A70" s="11">
        <v>42094</v>
      </c>
      <c r="B70" s="71">
        <v>66036.785999999964</v>
      </c>
      <c r="C70" s="71">
        <v>272601.67200000002</v>
      </c>
      <c r="D70" s="71">
        <v>338638.45799999998</v>
      </c>
    </row>
    <row r="71" spans="1:4" x14ac:dyDescent="0.2">
      <c r="A71" s="11">
        <v>42185</v>
      </c>
      <c r="B71" s="71">
        <v>70436.254000000015</v>
      </c>
      <c r="C71" s="71">
        <v>271561.02399999998</v>
      </c>
      <c r="D71" s="71">
        <v>341997.27799999999</v>
      </c>
    </row>
    <row r="72" spans="1:4" x14ac:dyDescent="0.2">
      <c r="A72" s="11">
        <v>42277</v>
      </c>
      <c r="B72" s="71">
        <v>71499.95299999998</v>
      </c>
      <c r="C72" s="71">
        <v>263293.90600000002</v>
      </c>
      <c r="D72" s="71">
        <v>334793.859</v>
      </c>
    </row>
    <row r="73" spans="1:4" x14ac:dyDescent="0.2">
      <c r="A73" s="11">
        <v>42369</v>
      </c>
      <c r="B73" s="71">
        <v>68305.454999999958</v>
      </c>
      <c r="C73" s="71">
        <v>279695.13400000002</v>
      </c>
      <c r="D73" s="71">
        <v>348000.58899999998</v>
      </c>
    </row>
    <row r="74" spans="1:4" x14ac:dyDescent="0.2">
      <c r="A74" s="11">
        <v>42460</v>
      </c>
      <c r="B74" s="71">
        <v>76016.914999999979</v>
      </c>
      <c r="C74" s="71">
        <v>274025.995</v>
      </c>
      <c r="D74" s="71">
        <v>350042.91</v>
      </c>
    </row>
    <row r="75" spans="1:4" x14ac:dyDescent="0.2">
      <c r="A75" s="11">
        <v>42551</v>
      </c>
      <c r="B75" s="71">
        <v>81231.660999999964</v>
      </c>
      <c r="C75" s="71">
        <v>269358.82400000002</v>
      </c>
      <c r="D75" s="71">
        <v>350590.48499999999</v>
      </c>
    </row>
    <row r="76" spans="1:4" x14ac:dyDescent="0.2">
      <c r="A76" s="11">
        <v>42643</v>
      </c>
      <c r="B76" s="71">
        <v>92783.014999999956</v>
      </c>
      <c r="C76" s="71">
        <v>274443.28100000002</v>
      </c>
      <c r="D76" s="71">
        <v>367226.29599999997</v>
      </c>
    </row>
    <row r="77" spans="1:4" x14ac:dyDescent="0.2">
      <c r="A77" s="11">
        <v>42735</v>
      </c>
      <c r="B77" s="71">
        <v>105525.39999999997</v>
      </c>
      <c r="C77" s="71">
        <v>269799.96100000001</v>
      </c>
      <c r="D77" s="71">
        <v>375325.36099999998</v>
      </c>
    </row>
    <row r="78" spans="1:4" x14ac:dyDescent="0.2">
      <c r="A78" s="11">
        <v>42825</v>
      </c>
      <c r="B78" s="71">
        <v>112672.82400000002</v>
      </c>
      <c r="C78" s="71">
        <v>278065.68599999999</v>
      </c>
      <c r="D78" s="71">
        <v>390738.51</v>
      </c>
    </row>
    <row r="79" spans="1:4" x14ac:dyDescent="0.2">
      <c r="A79" s="11">
        <v>42916</v>
      </c>
      <c r="B79" s="71">
        <v>114007.39900000003</v>
      </c>
      <c r="C79" s="71">
        <v>289123.38799999998</v>
      </c>
      <c r="D79" s="71">
        <v>403130.78700000001</v>
      </c>
    </row>
    <row r="80" spans="1:4" x14ac:dyDescent="0.2">
      <c r="A80" s="11">
        <v>43008</v>
      </c>
      <c r="B80" s="71">
        <v>133904.48800000001</v>
      </c>
      <c r="C80" s="71">
        <v>283084.5</v>
      </c>
      <c r="D80" s="71">
        <v>416988.98800000001</v>
      </c>
    </row>
    <row r="81" spans="1:4" x14ac:dyDescent="0.2">
      <c r="A81" s="11">
        <v>43100</v>
      </c>
      <c r="B81" s="71">
        <v>144442.72700000001</v>
      </c>
      <c r="C81" s="71">
        <v>289037.592</v>
      </c>
      <c r="D81" s="71">
        <v>433480.31900000002</v>
      </c>
    </row>
    <row r="82" spans="1:4" x14ac:dyDescent="0.2">
      <c r="A82" s="11">
        <v>43190</v>
      </c>
      <c r="B82" s="71">
        <v>145968.26699999999</v>
      </c>
      <c r="C82" s="71">
        <v>293254.12300000002</v>
      </c>
      <c r="D82" s="71">
        <v>439222.39</v>
      </c>
    </row>
    <row r="83" spans="1:4" x14ac:dyDescent="0.2">
      <c r="A83" s="11">
        <v>43281</v>
      </c>
      <c r="B83" s="71">
        <v>133515.48700000002</v>
      </c>
      <c r="C83" s="71">
        <v>307317.05</v>
      </c>
      <c r="D83" s="71">
        <v>440832.53700000001</v>
      </c>
    </row>
    <row r="84" spans="1:4" x14ac:dyDescent="0.2">
      <c r="A84" s="11">
        <v>43373</v>
      </c>
      <c r="B84" s="71">
        <v>131190.522</v>
      </c>
      <c r="C84" s="71">
        <v>317052.141</v>
      </c>
      <c r="D84" s="71">
        <v>448242.663</v>
      </c>
    </row>
    <row r="85" spans="1:4" x14ac:dyDescent="0.2">
      <c r="A85" s="11">
        <v>43465</v>
      </c>
      <c r="B85" s="71">
        <v>136097.05200000003</v>
      </c>
      <c r="C85" s="71">
        <v>302301.21299999999</v>
      </c>
      <c r="D85" s="71">
        <v>438398.26500000001</v>
      </c>
    </row>
    <row r="86" spans="1:4" x14ac:dyDescent="0.2">
      <c r="A86" s="11">
        <v>43555</v>
      </c>
      <c r="B86" s="71">
        <v>136458.234</v>
      </c>
      <c r="C86" s="71">
        <v>314870.39799999999</v>
      </c>
      <c r="D86" s="71">
        <v>451328.63199999998</v>
      </c>
    </row>
    <row r="87" spans="1:4" x14ac:dyDescent="0.2">
      <c r="A87" s="11">
        <v>43646</v>
      </c>
      <c r="B87" s="71">
        <v>147742.85200000001</v>
      </c>
      <c r="C87" s="71">
        <v>313496.15399999998</v>
      </c>
      <c r="D87" s="71">
        <v>461239.00599999999</v>
      </c>
    </row>
    <row r="88" spans="1:4" x14ac:dyDescent="0.2">
      <c r="A88" s="11">
        <v>43738</v>
      </c>
      <c r="B88" s="71">
        <v>150050.842</v>
      </c>
      <c r="C88" s="71">
        <v>315667.28600000002</v>
      </c>
      <c r="D88" s="71">
        <v>465718.12800000003</v>
      </c>
    </row>
    <row r="89" spans="1:4" x14ac:dyDescent="0.2">
      <c r="A89" s="11">
        <v>43830</v>
      </c>
      <c r="B89" s="71">
        <v>157511.77299999999</v>
      </c>
      <c r="C89" s="71">
        <v>333297.91600000003</v>
      </c>
      <c r="D89" s="71">
        <v>490809.68900000001</v>
      </c>
    </row>
    <row r="90" spans="1:4" x14ac:dyDescent="0.2">
      <c r="A90" s="11">
        <v>43921</v>
      </c>
      <c r="B90" s="71">
        <f>[1]נתונים!AE91</f>
        <v>146941.68800000002</v>
      </c>
      <c r="C90" s="71">
        <f>[1]נתונים!AD91</f>
        <v>322013.44199999998</v>
      </c>
      <c r="D90" s="71">
        <f>[1]נתונים!AC91</f>
        <v>468955.13</v>
      </c>
    </row>
    <row r="91" spans="1:4" x14ac:dyDescent="0.2">
      <c r="A91" s="11">
        <v>44012</v>
      </c>
      <c r="B91" s="71">
        <f>[1]נתונים!AE92</f>
        <v>162964.33900000004</v>
      </c>
      <c r="C91" s="71">
        <f>[1]נתונים!AD92</f>
        <v>354191.26299999998</v>
      </c>
      <c r="D91" s="71">
        <f>[1]נתונים!AC92</f>
        <v>517155.60200000001</v>
      </c>
    </row>
    <row r="92" spans="1:4" x14ac:dyDescent="0.2">
      <c r="A92" s="11">
        <v>44104</v>
      </c>
      <c r="B92" s="71">
        <f>[1]נתונים!AE93</f>
        <v>184722.64</v>
      </c>
      <c r="C92" s="71">
        <f>[1]נתונים!AD93</f>
        <v>368354.61499999999</v>
      </c>
      <c r="D92" s="71">
        <f>[1]נתונים!AC93</f>
        <v>553077.255</v>
      </c>
    </row>
    <row r="93" spans="1:4" x14ac:dyDescent="0.2">
      <c r="A93" s="11">
        <v>44196</v>
      </c>
      <c r="B93" s="71">
        <f>[1]נתונים!AE94</f>
        <v>189790.435</v>
      </c>
      <c r="C93" s="71">
        <f>[1]נתונים!AD94</f>
        <v>411008.18199999997</v>
      </c>
      <c r="D93" s="71">
        <f>[1]נתונים!AC94</f>
        <v>600798.61699999997</v>
      </c>
    </row>
    <row r="94" spans="1:4" x14ac:dyDescent="0.2">
      <c r="A94" s="11">
        <v>44286</v>
      </c>
      <c r="B94" s="71">
        <f>[2]נתונים!AE95</f>
        <v>196639.84400000004</v>
      </c>
      <c r="C94" s="71">
        <f>[2]נתונים!AD95</f>
        <v>433751.57799999998</v>
      </c>
      <c r="D94" s="71">
        <f>[2]נתונים!AC95</f>
        <v>630391.42200000002</v>
      </c>
    </row>
    <row r="95" spans="1:4" x14ac:dyDescent="0.2">
      <c r="A95" s="11">
        <v>44377</v>
      </c>
      <c r="B95" s="71">
        <f>[2]נתונים!AE96</f>
        <v>178885.38300000003</v>
      </c>
      <c r="C95" s="71">
        <f>[2]נתונים!AD96</f>
        <v>489057.745</v>
      </c>
      <c r="D95" s="71">
        <f>[2]נתונים!AC96</f>
        <v>667943.12800000003</v>
      </c>
    </row>
    <row r="96" spans="1:4" x14ac:dyDescent="0.2">
      <c r="A96" s="11">
        <v>44469</v>
      </c>
      <c r="B96" s="71">
        <f>[2]נתונים!AE97</f>
        <v>155662.77999999997</v>
      </c>
      <c r="C96" s="71">
        <f>[2]נתונים!AD97</f>
        <v>520032.34399999998</v>
      </c>
      <c r="D96" s="71">
        <f>[2]נתונים!AC97</f>
        <v>675695.12399999995</v>
      </c>
    </row>
    <row r="97" spans="1:4" x14ac:dyDescent="0.2">
      <c r="A97" s="11">
        <v>44561</v>
      </c>
      <c r="B97" s="71">
        <f>[2]נתונים!AE98</f>
        <v>178276.25299999991</v>
      </c>
      <c r="C97" s="71">
        <f>[2]נתונים!AD98</f>
        <v>537353.54</v>
      </c>
      <c r="D97" s="71">
        <f>[2]נתונים!AC98</f>
        <v>715629.79299999995</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63"/>
  <sheetViews>
    <sheetView topLeftCell="A41" workbookViewId="0">
      <selection activeCell="A56" sqref="A56:D64"/>
    </sheetView>
  </sheetViews>
  <sheetFormatPr defaultRowHeight="12.75" x14ac:dyDescent="0.2"/>
  <cols>
    <col min="1" max="1" width="10.140625" style="10" bestFit="1" customWidth="1"/>
    <col min="2" max="2" width="12.7109375" style="7" bestFit="1" customWidth="1"/>
    <col min="3" max="4" width="8.85546875" style="7" customWidth="1"/>
    <col min="5" max="16384" width="9.140625" style="3"/>
  </cols>
  <sheetData>
    <row r="1" spans="1:4" ht="51" x14ac:dyDescent="0.2">
      <c r="A1" s="2" t="s">
        <v>6</v>
      </c>
      <c r="B1" s="2" t="s">
        <v>16</v>
      </c>
      <c r="C1" s="2" t="s">
        <v>17</v>
      </c>
      <c r="D1" s="2" t="s">
        <v>18</v>
      </c>
    </row>
    <row r="2" spans="1:4" x14ac:dyDescent="0.2">
      <c r="A2" s="9">
        <v>1999</v>
      </c>
      <c r="B2" s="66">
        <v>65.707941999999974</v>
      </c>
      <c r="C2" s="66">
        <v>54.246068999999999</v>
      </c>
      <c r="D2" s="66">
        <v>-11.461872999999999</v>
      </c>
    </row>
    <row r="3" spans="1:4" x14ac:dyDescent="0.2">
      <c r="A3" s="9">
        <v>2000</v>
      </c>
      <c r="B3" s="66">
        <v>69.181701000000004</v>
      </c>
      <c r="C3" s="66">
        <v>60.838977</v>
      </c>
      <c r="D3" s="66">
        <v>-8.3427240000000022</v>
      </c>
    </row>
    <row r="4" spans="1:4" x14ac:dyDescent="0.2">
      <c r="A4" s="9">
        <v>2001</v>
      </c>
      <c r="B4" s="66">
        <v>69.907153000000008</v>
      </c>
      <c r="C4" s="66">
        <v>65.433378000000005</v>
      </c>
      <c r="D4" s="66">
        <v>-4.4737749999999998</v>
      </c>
    </row>
    <row r="5" spans="1:4" x14ac:dyDescent="0.2">
      <c r="A5" s="9">
        <v>2002</v>
      </c>
      <c r="B5" s="66">
        <v>70.720590000000001</v>
      </c>
      <c r="C5" s="66">
        <v>70.761195000000001</v>
      </c>
      <c r="D5" s="66">
        <v>4.0604999999999995E-2</v>
      </c>
    </row>
    <row r="6" spans="1:4" x14ac:dyDescent="0.2">
      <c r="A6" s="9">
        <v>2003</v>
      </c>
      <c r="B6" s="66">
        <v>73.905647000000002</v>
      </c>
      <c r="C6" s="66">
        <v>78.050160000000005</v>
      </c>
      <c r="D6" s="66">
        <v>4.1445129999999999</v>
      </c>
    </row>
    <row r="7" spans="1:4" x14ac:dyDescent="0.2">
      <c r="A7" s="9">
        <v>2004</v>
      </c>
      <c r="B7" s="66">
        <v>78.758626000000007</v>
      </c>
      <c r="C7" s="66">
        <v>88.196381000000002</v>
      </c>
      <c r="D7" s="66">
        <v>9.4377549999999992</v>
      </c>
    </row>
    <row r="8" spans="1:4" x14ac:dyDescent="0.2">
      <c r="A8" s="9">
        <v>2005</v>
      </c>
      <c r="B8" s="66">
        <v>78.38472999999999</v>
      </c>
      <c r="C8" s="66">
        <v>96.576386999999997</v>
      </c>
      <c r="D8" s="66">
        <v>18.191656999999999</v>
      </c>
    </row>
    <row r="9" spans="1:4" x14ac:dyDescent="0.2">
      <c r="A9" s="9">
        <v>2006</v>
      </c>
      <c r="B9" s="66">
        <v>87.521388000000002</v>
      </c>
      <c r="C9" s="66">
        <v>118.02473199999999</v>
      </c>
      <c r="D9" s="66">
        <v>30.503344000000002</v>
      </c>
    </row>
    <row r="10" spans="1:4" x14ac:dyDescent="0.2">
      <c r="A10" s="9">
        <v>2007</v>
      </c>
      <c r="B10" s="66">
        <v>91.108750000000001</v>
      </c>
      <c r="C10" s="66">
        <v>131.337682</v>
      </c>
      <c r="D10" s="66">
        <v>40.228932</v>
      </c>
    </row>
    <row r="11" spans="1:4" x14ac:dyDescent="0.2">
      <c r="A11" s="9">
        <v>2008</v>
      </c>
      <c r="B11" s="66">
        <v>88.370495999999989</v>
      </c>
      <c r="C11" s="66">
        <v>129.00084799999999</v>
      </c>
      <c r="D11" s="66">
        <v>40.630352000000009</v>
      </c>
    </row>
    <row r="12" spans="1:4" x14ac:dyDescent="0.2">
      <c r="A12" s="10">
        <v>39903</v>
      </c>
      <c r="B12" s="66">
        <v>86.042755999999997</v>
      </c>
      <c r="C12" s="66">
        <v>135.83176600000002</v>
      </c>
      <c r="D12" s="66">
        <v>49.789010000000005</v>
      </c>
    </row>
    <row r="13" spans="1:4" x14ac:dyDescent="0.2">
      <c r="A13" s="10">
        <v>39994</v>
      </c>
      <c r="B13" s="66">
        <v>87.711984999999999</v>
      </c>
      <c r="C13" s="66">
        <v>141.642742</v>
      </c>
      <c r="D13" s="66">
        <v>53.930757</v>
      </c>
    </row>
    <row r="14" spans="1:4" x14ac:dyDescent="0.2">
      <c r="A14" s="10">
        <v>40086</v>
      </c>
      <c r="B14" s="66">
        <v>93.039326000000003</v>
      </c>
      <c r="C14" s="66">
        <v>149.88528400000001</v>
      </c>
      <c r="D14" s="66">
        <v>56.845957999999996</v>
      </c>
    </row>
    <row r="15" spans="1:4" x14ac:dyDescent="0.2">
      <c r="A15" s="10">
        <v>40178</v>
      </c>
      <c r="B15" s="66">
        <v>95.457599999999999</v>
      </c>
      <c r="C15" s="66">
        <v>153.81282300000001</v>
      </c>
      <c r="D15" s="66">
        <v>58.355222999999995</v>
      </c>
    </row>
    <row r="16" spans="1:4" x14ac:dyDescent="0.2">
      <c r="A16" s="10">
        <v>40268</v>
      </c>
      <c r="B16" s="66">
        <v>95.079460999999995</v>
      </c>
      <c r="C16" s="66">
        <v>153.41420300000001</v>
      </c>
      <c r="D16" s="66">
        <v>58.334741999999999</v>
      </c>
    </row>
    <row r="17" spans="1:4" x14ac:dyDescent="0.2">
      <c r="A17" s="10">
        <v>40359</v>
      </c>
      <c r="B17" s="66">
        <v>98.513942999999998</v>
      </c>
      <c r="C17" s="66">
        <v>154.33197399999997</v>
      </c>
      <c r="D17" s="66">
        <v>55.818031000000005</v>
      </c>
    </row>
    <row r="18" spans="1:4" x14ac:dyDescent="0.2">
      <c r="A18" s="10">
        <v>40451</v>
      </c>
      <c r="B18" s="66">
        <v>102.397233</v>
      </c>
      <c r="C18" s="66">
        <v>160.613451</v>
      </c>
      <c r="D18" s="66">
        <v>58.216217999999998</v>
      </c>
    </row>
    <row r="19" spans="1:4" x14ac:dyDescent="0.2">
      <c r="A19" s="10">
        <v>40543</v>
      </c>
      <c r="B19" s="66">
        <v>107.87833999999999</v>
      </c>
      <c r="C19" s="66">
        <v>167.91972799999999</v>
      </c>
      <c r="D19" s="66">
        <v>60.041387999999998</v>
      </c>
    </row>
    <row r="20" spans="1:4" x14ac:dyDescent="0.2">
      <c r="A20" s="10">
        <v>40633</v>
      </c>
      <c r="B20" s="66">
        <v>112.804535</v>
      </c>
      <c r="C20" s="66">
        <v>174.66405900000001</v>
      </c>
      <c r="D20" s="66">
        <v>61.859524</v>
      </c>
    </row>
    <row r="21" spans="1:4" x14ac:dyDescent="0.2">
      <c r="A21" s="10">
        <v>40724</v>
      </c>
      <c r="B21" s="66">
        <v>115.30066000000001</v>
      </c>
      <c r="C21" s="66">
        <v>178.60835699999998</v>
      </c>
      <c r="D21" s="66">
        <v>63.307696999999997</v>
      </c>
    </row>
    <row r="22" spans="1:4" x14ac:dyDescent="0.2">
      <c r="A22" s="10">
        <v>40816</v>
      </c>
      <c r="B22" s="66">
        <v>111.017163</v>
      </c>
      <c r="C22" s="66">
        <v>174.56880100000001</v>
      </c>
      <c r="D22" s="66">
        <v>63.551637999999997</v>
      </c>
    </row>
    <row r="23" spans="1:4" x14ac:dyDescent="0.2">
      <c r="A23" s="10">
        <v>40908</v>
      </c>
      <c r="B23" s="66">
        <v>106.98149400000001</v>
      </c>
      <c r="C23" s="66">
        <v>171.31769200000002</v>
      </c>
      <c r="D23" s="66">
        <v>64.336197999999996</v>
      </c>
    </row>
    <row r="24" spans="1:4" x14ac:dyDescent="0.2">
      <c r="A24" s="10">
        <v>40999</v>
      </c>
      <c r="B24" s="66">
        <v>104.602029</v>
      </c>
      <c r="C24" s="66">
        <v>170.35572200000001</v>
      </c>
      <c r="D24" s="66">
        <v>65.753692999999998</v>
      </c>
    </row>
    <row r="25" spans="1:4" x14ac:dyDescent="0.2">
      <c r="A25" s="10">
        <v>41090</v>
      </c>
      <c r="B25" s="66">
        <v>99.785497000000007</v>
      </c>
      <c r="C25" s="66">
        <v>168.54342000000003</v>
      </c>
      <c r="D25" s="66">
        <v>68.757922999999991</v>
      </c>
    </row>
    <row r="26" spans="1:4" x14ac:dyDescent="0.2">
      <c r="A26" s="10">
        <v>41182</v>
      </c>
      <c r="B26" s="66">
        <v>98.832145999999995</v>
      </c>
      <c r="C26" s="66">
        <v>169.31571</v>
      </c>
      <c r="D26" s="66">
        <v>70.483564000000001</v>
      </c>
    </row>
    <row r="27" spans="1:4" x14ac:dyDescent="0.2">
      <c r="A27" s="10">
        <v>41274</v>
      </c>
      <c r="B27" s="66">
        <v>100.46808999999999</v>
      </c>
      <c r="C27" s="66">
        <v>170.74170800000002</v>
      </c>
      <c r="D27" s="66">
        <v>70.273617999999999</v>
      </c>
    </row>
    <row r="28" spans="1:4" x14ac:dyDescent="0.2">
      <c r="A28" s="10">
        <v>41364</v>
      </c>
      <c r="B28" s="66">
        <v>100.163594</v>
      </c>
      <c r="C28" s="66">
        <v>171.61736199999999</v>
      </c>
      <c r="D28" s="66">
        <v>71.453767999999997</v>
      </c>
    </row>
    <row r="29" spans="1:4" x14ac:dyDescent="0.2">
      <c r="A29" s="10">
        <v>41455</v>
      </c>
      <c r="B29" s="66">
        <v>101.50571600000001</v>
      </c>
      <c r="C29" s="66">
        <v>176.13468799999998</v>
      </c>
      <c r="D29" s="66">
        <v>74.62897199999999</v>
      </c>
    </row>
    <row r="30" spans="1:4" x14ac:dyDescent="0.2">
      <c r="A30" s="10">
        <v>41547</v>
      </c>
      <c r="B30" s="66">
        <v>99.804659999999998</v>
      </c>
      <c r="C30" s="66">
        <v>175.34605100000002</v>
      </c>
      <c r="D30" s="66">
        <v>75.541391000000004</v>
      </c>
    </row>
    <row r="31" spans="1:4" x14ac:dyDescent="0.2">
      <c r="A31" s="10">
        <v>41609</v>
      </c>
      <c r="B31" s="66">
        <v>99.987782999999993</v>
      </c>
      <c r="C31" s="66">
        <v>184.09257600000001</v>
      </c>
      <c r="D31" s="66">
        <v>84.104793000000001</v>
      </c>
    </row>
    <row r="32" spans="1:4" x14ac:dyDescent="0.2">
      <c r="A32" s="10">
        <v>41729</v>
      </c>
      <c r="B32" s="66"/>
      <c r="C32" s="66">
        <v>192.071662</v>
      </c>
      <c r="D32" s="66">
        <v>93.529947000000007</v>
      </c>
    </row>
    <row r="33" spans="1:4" x14ac:dyDescent="0.2">
      <c r="A33" s="10">
        <v>41820</v>
      </c>
      <c r="B33" s="66">
        <v>98.599904999999993</v>
      </c>
      <c r="C33" s="66">
        <v>192.40647000000001</v>
      </c>
      <c r="D33" s="66">
        <v>93.806565000000006</v>
      </c>
    </row>
    <row r="34" spans="1:4" x14ac:dyDescent="0.2">
      <c r="A34" s="10">
        <v>41912</v>
      </c>
      <c r="B34" s="66">
        <v>97.313776000000004</v>
      </c>
      <c r="C34" s="66">
        <v>193.90990599999998</v>
      </c>
      <c r="D34" s="66">
        <v>96.596130000000002</v>
      </c>
    </row>
    <row r="35" spans="1:4" x14ac:dyDescent="0.2">
      <c r="A35" s="10">
        <v>42004</v>
      </c>
      <c r="B35" s="66">
        <v>94.176047000000011</v>
      </c>
      <c r="C35" s="66">
        <v>197.267156</v>
      </c>
      <c r="D35" s="66">
        <v>103.091109</v>
      </c>
    </row>
    <row r="36" spans="1:4" x14ac:dyDescent="0.2">
      <c r="A36" s="10">
        <v>42094</v>
      </c>
      <c r="B36" s="66">
        <v>90.232672000000008</v>
      </c>
      <c r="C36" s="66">
        <v>199.31098600000001</v>
      </c>
      <c r="D36" s="66">
        <v>109.07831399999999</v>
      </c>
    </row>
    <row r="37" spans="1:4" x14ac:dyDescent="0.2">
      <c r="A37" s="10">
        <v>42185</v>
      </c>
      <c r="B37" s="66">
        <v>89.132024000000001</v>
      </c>
      <c r="C37" s="66">
        <v>199.49506200000002</v>
      </c>
      <c r="D37" s="66">
        <v>110.363038</v>
      </c>
    </row>
    <row r="38" spans="1:4" x14ac:dyDescent="0.2">
      <c r="A38" s="10">
        <v>42277</v>
      </c>
      <c r="B38" s="66">
        <v>86.804906000000003</v>
      </c>
      <c r="C38" s="66">
        <v>197.14851899999999</v>
      </c>
      <c r="D38" s="66">
        <v>110.34361299999999</v>
      </c>
    </row>
    <row r="39" spans="1:4" x14ac:dyDescent="0.2">
      <c r="A39" s="10">
        <v>42369</v>
      </c>
      <c r="B39" s="66">
        <v>85.917134000000004</v>
      </c>
      <c r="C39" s="66">
        <v>208.07714100000001</v>
      </c>
      <c r="D39" s="66">
        <v>122.16000699999999</v>
      </c>
    </row>
    <row r="40" spans="1:4" x14ac:dyDescent="0.2">
      <c r="A40" s="10">
        <v>42460</v>
      </c>
      <c r="B40" s="66">
        <v>87.261994999999999</v>
      </c>
      <c r="C40" s="66">
        <v>211.41043299999998</v>
      </c>
      <c r="D40" s="66">
        <v>124.148438</v>
      </c>
    </row>
    <row r="41" spans="1:4" x14ac:dyDescent="0.2">
      <c r="A41" s="10">
        <v>42551</v>
      </c>
      <c r="B41" s="66">
        <v>86.831823999999997</v>
      </c>
      <c r="C41" s="66">
        <v>212.001203</v>
      </c>
      <c r="D41" s="66">
        <v>125.16937900000001</v>
      </c>
    </row>
    <row r="42" spans="1:4" x14ac:dyDescent="0.2">
      <c r="A42" s="10">
        <v>42643</v>
      </c>
      <c r="B42" s="66">
        <v>86.637281000000002</v>
      </c>
      <c r="C42" s="66">
        <v>217.15767399999999</v>
      </c>
      <c r="D42" s="66">
        <v>130.52039299999998</v>
      </c>
    </row>
    <row r="43" spans="1:4" x14ac:dyDescent="0.2">
      <c r="A43" s="10">
        <v>42735</v>
      </c>
      <c r="B43" s="66">
        <v>87.126960999999994</v>
      </c>
      <c r="C43" s="66">
        <v>221.27643</v>
      </c>
      <c r="D43" s="66">
        <v>134.14946900000001</v>
      </c>
    </row>
    <row r="44" spans="1:4" x14ac:dyDescent="0.2">
      <c r="A44" s="10">
        <v>42825</v>
      </c>
      <c r="B44" s="66">
        <v>89.043686000000008</v>
      </c>
      <c r="C44" s="66">
        <v>230.707886</v>
      </c>
      <c r="D44" s="66">
        <v>141.66420000000002</v>
      </c>
    </row>
    <row r="45" spans="1:4" x14ac:dyDescent="0.2">
      <c r="A45" s="10">
        <v>42916</v>
      </c>
      <c r="B45" s="66">
        <v>92.566388000000003</v>
      </c>
      <c r="C45" s="66">
        <v>237.456987</v>
      </c>
      <c r="D45" s="66">
        <v>144.89059899999998</v>
      </c>
    </row>
    <row r="46" spans="1:4" x14ac:dyDescent="0.2">
      <c r="A46" s="10">
        <v>43008</v>
      </c>
      <c r="B46" s="66">
        <v>94.780500000000004</v>
      </c>
      <c r="C46" s="66">
        <v>246.590655</v>
      </c>
      <c r="D46" s="66">
        <v>151.81015500000001</v>
      </c>
    </row>
    <row r="47" spans="1:4" x14ac:dyDescent="0.2">
      <c r="A47" s="10">
        <v>43100</v>
      </c>
      <c r="B47" s="66">
        <v>90.081592000000001</v>
      </c>
      <c r="C47" s="66">
        <v>254.24520699999999</v>
      </c>
      <c r="D47" s="66">
        <v>164.16361499999999</v>
      </c>
    </row>
    <row r="48" spans="1:4" x14ac:dyDescent="0.2">
      <c r="A48" s="10">
        <v>43190</v>
      </c>
      <c r="B48" s="66">
        <v>93.279123000000013</v>
      </c>
      <c r="C48" s="66">
        <v>256.67231700000002</v>
      </c>
      <c r="D48" s="66">
        <v>163.39319399999999</v>
      </c>
    </row>
    <row r="49" spans="1:4" x14ac:dyDescent="0.2">
      <c r="A49" s="10">
        <v>43281</v>
      </c>
      <c r="B49" s="66">
        <v>94.646050000000002</v>
      </c>
      <c r="C49" s="66">
        <v>252.43799200000001</v>
      </c>
      <c r="D49" s="66">
        <v>157.79194200000001</v>
      </c>
    </row>
    <row r="50" spans="1:4" x14ac:dyDescent="0.2">
      <c r="A50" s="10">
        <v>43373</v>
      </c>
      <c r="B50" s="66">
        <v>94.758141000000009</v>
      </c>
      <c r="C50" s="66">
        <v>252.03317000000001</v>
      </c>
      <c r="D50" s="66">
        <v>157.27502900000002</v>
      </c>
    </row>
    <row r="51" spans="1:4" x14ac:dyDescent="0.2">
      <c r="A51" s="10">
        <v>43465</v>
      </c>
      <c r="B51" s="66">
        <v>94.307213000000004</v>
      </c>
      <c r="C51" s="66">
        <v>250.666639</v>
      </c>
      <c r="D51" s="66">
        <v>156.35942600000001</v>
      </c>
    </row>
    <row r="52" spans="1:4" x14ac:dyDescent="0.2">
      <c r="A52" s="10">
        <v>43555</v>
      </c>
      <c r="B52" s="66">
        <v>96.173398000000006</v>
      </c>
      <c r="C52" s="66">
        <v>256.32626599999998</v>
      </c>
      <c r="D52" s="66">
        <v>160.15286799999998</v>
      </c>
    </row>
    <row r="53" spans="1:4" x14ac:dyDescent="0.2">
      <c r="A53" s="10">
        <v>43646</v>
      </c>
      <c r="B53" s="66">
        <v>97.073153999999988</v>
      </c>
      <c r="C53" s="66">
        <v>261.75667699999997</v>
      </c>
      <c r="D53" s="66">
        <v>164.68352299999998</v>
      </c>
    </row>
    <row r="54" spans="1:4" x14ac:dyDescent="0.2">
      <c r="A54" s="10">
        <v>43738</v>
      </c>
      <c r="B54" s="66">
        <v>97.489285999999993</v>
      </c>
      <c r="C54" s="66">
        <v>261.12974299999996</v>
      </c>
      <c r="D54" s="66">
        <v>163.640457</v>
      </c>
    </row>
    <row r="55" spans="1:4" x14ac:dyDescent="0.2">
      <c r="A55" s="10">
        <v>43830</v>
      </c>
      <c r="B55" s="66">
        <v>103.199916</v>
      </c>
      <c r="C55" s="66">
        <v>273.45677599999999</v>
      </c>
      <c r="D55" s="66">
        <v>170.25685999999999</v>
      </c>
    </row>
    <row r="56" spans="1:4" x14ac:dyDescent="0.2">
      <c r="A56" s="10">
        <v>43921</v>
      </c>
      <c r="B56" s="66">
        <f>[1]נתונים!AF91/1000</f>
        <v>103.825442</v>
      </c>
      <c r="C56" s="66">
        <f>[1]נתונים!AG91/1000</f>
        <v>272.303946</v>
      </c>
      <c r="D56" s="66">
        <f>[1]נתונים!AH91/-1000</f>
        <v>168.47850399999999</v>
      </c>
    </row>
    <row r="57" spans="1:4" x14ac:dyDescent="0.2">
      <c r="A57" s="10">
        <v>44012</v>
      </c>
      <c r="B57" s="66">
        <f>[1]נתונים!AF92/1000</f>
        <v>114.42126300000001</v>
      </c>
      <c r="C57" s="66">
        <f>[1]נתונים!AG92/1000</f>
        <v>295.57869599999998</v>
      </c>
      <c r="D57" s="66">
        <f>[1]נתונים!AH92/-1000</f>
        <v>181.157433</v>
      </c>
    </row>
    <row r="58" spans="1:4" x14ac:dyDescent="0.2">
      <c r="A58" s="10">
        <v>44104</v>
      </c>
      <c r="B58" s="66">
        <f>[1]נתונים!AF93/1000</f>
        <v>122.20261500000001</v>
      </c>
      <c r="C58" s="66">
        <f>[1]נתונים!AG93/1000</f>
        <v>316.81096399999996</v>
      </c>
      <c r="D58" s="66">
        <f>[1]נתונים!AH93/-1000</f>
        <v>194.60834899999998</v>
      </c>
    </row>
    <row r="59" spans="1:4" x14ac:dyDescent="0.2">
      <c r="A59" s="10">
        <v>44196</v>
      </c>
      <c r="B59" s="66">
        <f>[1]נתונים!AF94/1000</f>
        <v>130.40818200000001</v>
      </c>
      <c r="C59" s="66">
        <f>[1]נתונים!AG94/1000</f>
        <v>332.86359499999998</v>
      </c>
      <c r="D59" s="66">
        <f>[1]נתונים!AH94/-1000</f>
        <v>202.45541299999999</v>
      </c>
    </row>
    <row r="60" spans="1:4" x14ac:dyDescent="0.2">
      <c r="A60" s="10">
        <v>44286</v>
      </c>
      <c r="B60" s="66">
        <f>[2]נתונים!AF95/1000</f>
        <v>140.56657800000002</v>
      </c>
      <c r="C60" s="66">
        <f>[2]נתונים!AG95/1000</f>
        <v>342.77681999999999</v>
      </c>
      <c r="D60" s="66">
        <f>[2]נתונים!AH95/-1000</f>
        <v>202.21024199999999</v>
      </c>
    </row>
    <row r="61" spans="1:4" x14ac:dyDescent="0.2">
      <c r="A61" s="10">
        <v>44377</v>
      </c>
      <c r="B61" s="66">
        <f>[2]נתונים!AF96/1000</f>
        <v>148.40462599999998</v>
      </c>
      <c r="C61" s="66">
        <f>[2]נתונים!AG96/1000</f>
        <v>360.09132099999999</v>
      </c>
      <c r="D61" s="66">
        <f>[2]נתונים!AH96/-1000</f>
        <v>211.68669500000001</v>
      </c>
    </row>
    <row r="62" spans="1:4" x14ac:dyDescent="0.2">
      <c r="A62" s="10">
        <v>44469</v>
      </c>
      <c r="B62" s="66">
        <f>[2]נתונים!AF97/1000</f>
        <v>152.01540400000002</v>
      </c>
      <c r="C62" s="66">
        <f>[2]נתונים!AG97/1000</f>
        <v>365.48088299999995</v>
      </c>
      <c r="D62" s="66">
        <f>[2]נתונים!AH97/-1000</f>
        <v>213.46547899999999</v>
      </c>
    </row>
    <row r="63" spans="1:4" x14ac:dyDescent="0.2">
      <c r="A63" s="10">
        <v>44561</v>
      </c>
      <c r="B63" s="66">
        <f>[2]נתונים!AF98/1000</f>
        <v>160.57270199999999</v>
      </c>
      <c r="C63" s="66">
        <f>[2]נתונים!AG98/1000</f>
        <v>391.06790899999999</v>
      </c>
      <c r="D63" s="66">
        <f>[2]נתונים!AH98/-1000</f>
        <v>230.49520699999999</v>
      </c>
    </row>
  </sheetData>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_DCDateCreated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0644CCD52964FE4BBD8AB8E0B060EA47" ma:contentTypeVersion="3" ma:contentTypeDescription="צור מסמך חדש." ma:contentTypeScope="" ma:versionID="2bb10b40ee8d3a599c5f62d28aa9a0b5">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c347f0a8e3e1664f2bb8f913eca227a"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eWaveListOrderValu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nillable="true" ma:displayName="תאריך יצירה" ma:description="התאריך שבו נוצר משאב זה"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27791C-0565-4F4F-95D1-4B62C90E6027}"/>
</file>

<file path=customXml/itemProps2.xml><?xml version="1.0" encoding="utf-8"?>
<ds:datastoreItem xmlns:ds="http://schemas.openxmlformats.org/officeDocument/2006/customXml" ds:itemID="{EA225CD6-8844-459B-8544-6FB14B1B6C65}"/>
</file>

<file path=customXml/itemProps3.xml><?xml version="1.0" encoding="utf-8"?>
<ds:datastoreItem xmlns:ds="http://schemas.openxmlformats.org/officeDocument/2006/customXml" ds:itemID="{27ECF21F-4776-4A61-BB25-757DC25421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7</vt:i4>
      </vt:variant>
      <vt:variant>
        <vt:lpstr>תרשימים</vt:lpstr>
      </vt:variant>
      <vt:variant>
        <vt:i4>6</vt:i4>
      </vt:variant>
    </vt:vector>
  </HeadingPairs>
  <TitlesOfParts>
    <vt:vector size="13" baseType="lpstr">
      <vt:lpstr>table</vt:lpstr>
      <vt:lpstr>data1</vt:lpstr>
      <vt:lpstr>data2</vt:lpstr>
      <vt:lpstr>data3</vt:lpstr>
      <vt:lpstr>data4</vt:lpstr>
      <vt:lpstr>data5</vt:lpstr>
      <vt:lpstr>data6</vt:lpstr>
      <vt:lpstr>figure1</vt:lpstr>
      <vt:lpstr>figure2</vt:lpstr>
      <vt:lpstr>figure3</vt:lpstr>
      <vt:lpstr>figure4</vt:lpstr>
      <vt:lpstr>figure5</vt:lpstr>
      <vt:lpstr>figure6</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ברטה אגמון לינקר</dc:creator>
  <cp:lastModifiedBy>internet</cp:lastModifiedBy>
  <dcterms:created xsi:type="dcterms:W3CDTF">2020-09-11T10:04:33Z</dcterms:created>
  <dcterms:modified xsi:type="dcterms:W3CDTF">2022-03-28T14:18:25Z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356701775</vt:i4>
  </property>
  <property fmtid="{D5CDD505-2E9C-101B-9397-08002B2CF9AE}" pid="3" name="_NewReviewCycle">
    <vt:lpwstr/>
  </property>
  <property fmtid="{D5CDD505-2E9C-101B-9397-08002B2CF9AE}" pid="4" name="_EmailSubject">
    <vt:lpwstr>הודעה לעיתונות - מצבת הנכסים וההתחייבויות של המשק מול חו"ל Q4/2021</vt:lpwstr>
  </property>
  <property fmtid="{D5CDD505-2E9C-101B-9397-08002B2CF9AE}" pid="5" name="_AuthorEmail">
    <vt:lpwstr>Hanady.Azzam@boi.org.il</vt:lpwstr>
  </property>
  <property fmtid="{D5CDD505-2E9C-101B-9397-08002B2CF9AE}" pid="6" name="_AuthorEmailDisplayName">
    <vt:lpwstr>הנאדי עזאם</vt:lpwstr>
  </property>
  <property fmtid="{D5CDD505-2E9C-101B-9397-08002B2CF9AE}" pid="7" name="_ReviewingToolsShownOnce">
    <vt:lpwstr/>
  </property>
  <property fmtid="{D5CDD505-2E9C-101B-9397-08002B2CF9AE}" pid="8" name="ContentTypeId">
    <vt:lpwstr>0x0101000644CCD52964FE4BBD8AB8E0B060EA47</vt:lpwstr>
  </property>
</Properties>
</file>