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vsrvmmh\vmmh\ISD\אגף סטטיסטיקה - 2\יחידת בנקאות שוק ההון וביטוח - 1\לוחות פיים באקסל\נספח\נספח 2019\ערכים\"/>
    </mc:Choice>
  </mc:AlternateContent>
  <bookViews>
    <workbookView xWindow="480" yWindow="435" windowWidth="10155" windowHeight="5070" firstSheet="1" activeTab="1"/>
  </bookViews>
  <sheets>
    <sheet name="FAME Persistence2" sheetId="30" state="veryHidden" r:id="rId1"/>
    <sheet name="לוח ג-נ-6 (2)" sheetId="2" r:id="rId2"/>
    <sheet name="הסברים" sheetId="8" r:id="rId3"/>
  </sheets>
  <externalReferences>
    <externalReference r:id="rId4"/>
  </externalReferences>
  <definedNames>
    <definedName name="_xlnm.Print_Area" localSheetId="1">'לוח ג-נ-6 (2)'!$A$1:$K$60</definedName>
  </definedNames>
  <calcPr calcId="162913"/>
</workbook>
</file>

<file path=xl/calcChain.xml><?xml version="1.0" encoding="utf-8"?>
<calcChain xmlns="http://schemas.openxmlformats.org/spreadsheetml/2006/main">
  <c r="K48" i="2" l="1"/>
  <c r="J48" i="2"/>
  <c r="I48" i="2"/>
  <c r="H48" i="2"/>
  <c r="G48" i="2"/>
  <c r="F48" i="2"/>
  <c r="E48" i="2"/>
  <c r="D48" i="2"/>
  <c r="C48" i="2"/>
  <c r="B48" i="2"/>
  <c r="A48" i="2"/>
  <c r="K22" i="2"/>
  <c r="J22" i="2"/>
  <c r="I22" i="2"/>
  <c r="H22" i="2"/>
  <c r="G22" i="2"/>
  <c r="F22" i="2"/>
  <c r="E22" i="2"/>
  <c r="D22" i="2"/>
  <c r="C22" i="2"/>
  <c r="B22" i="2"/>
  <c r="A22" i="2"/>
  <c r="A2" i="2" l="1"/>
</calcChain>
</file>

<file path=xl/sharedStrings.xml><?xml version="1.0" encoding="utf-8"?>
<sst xmlns="http://schemas.openxmlformats.org/spreadsheetml/2006/main" count="215" uniqueCount="111">
  <si>
    <t>השינוי</t>
  </si>
  <si>
    <t>בבסיס</t>
  </si>
  <si>
    <t>תרומת</t>
  </si>
  <si>
    <t>פעולות</t>
  </si>
  <si>
    <t>מכרז</t>
  </si>
  <si>
    <t>מט"ח של</t>
  </si>
  <si>
    <t>התאמות</t>
  </si>
  <si>
    <t>הכסף</t>
  </si>
  <si>
    <t>הציבורי</t>
  </si>
  <si>
    <t>ההלוואה</t>
  </si>
  <si>
    <t>בשוק</t>
  </si>
  <si>
    <t>גורמים</t>
  </si>
  <si>
    <t>פיקדונות</t>
  </si>
  <si>
    <t>לבסיס</t>
  </si>
  <si>
    <t>המוניטרית</t>
  </si>
  <si>
    <t>החלף</t>
  </si>
  <si>
    <t>הפרטי</t>
  </si>
  <si>
    <t>הבנקים</t>
  </si>
  <si>
    <t>המרות</t>
  </si>
  <si>
    <t>המגזר</t>
  </si>
  <si>
    <t>הפתוח</t>
  </si>
  <si>
    <t>הנתון</t>
  </si>
  <si>
    <t xml:space="preserve">הגדרה והסבר </t>
  </si>
  <si>
    <t>השינוי בבסיס הכסף</t>
  </si>
  <si>
    <t>יומית</t>
  </si>
  <si>
    <t>תרומת המגזר הציבורי</t>
  </si>
  <si>
    <t>סך כל תרומת בנק ישראל</t>
  </si>
  <si>
    <t>ההלוואה המוניטרית</t>
  </si>
  <si>
    <t>פעולות בשוק הפתוח</t>
  </si>
  <si>
    <t>גורמים אחרים</t>
  </si>
  <si>
    <t>מכרז פיקדונות הבנקים</t>
  </si>
  <si>
    <t>המרות מט"ח של המגזר הפרטי</t>
  </si>
  <si>
    <t>התאמות לבסיס הכסף</t>
  </si>
  <si>
    <t>אחוזי תוצר</t>
  </si>
  <si>
    <t>תרומת בנק ישראל</t>
  </si>
  <si>
    <t>אחרים</t>
  </si>
  <si>
    <t>מקור הנתונים: בנק ישראל, חשבות.</t>
  </si>
  <si>
    <t>נתונים רבעוניים</t>
  </si>
  <si>
    <t>יחידת המדידה</t>
  </si>
  <si>
    <t>תדירות הנתון</t>
  </si>
  <si>
    <t>המקור</t>
  </si>
  <si>
    <t>הערות</t>
  </si>
  <si>
    <t>בנק ישראל, החשבות</t>
  </si>
  <si>
    <t>הזרמות הכספים של הממשלה והמוסדות הלאומיים.</t>
  </si>
  <si>
    <t>הנפקת מק"ם, רכישת אג"ח ממשלתית ומכרזי ריפו.</t>
  </si>
  <si>
    <t>פיקדונות בשקלים שבנק ישראל מקבל מהתאגידים הבנקאיים, בכלים הבאים: פיקדונות ליום אחד - מכרז פיקדונות יומי, פיקדונות במכרז מדורג לשבוע, פיקדון בחלון הפיקדונות.</t>
  </si>
  <si>
    <t>פעולות שונות שלא בוצעו ע"י הממשלה או בנק ישראל, אך יש להן השפעה על בסיס הכסף.</t>
  </si>
  <si>
    <t>סך כל ההזרמות של המגזר הציבורי, בנק ישראל + המרות המט"ח וההתאמות לבסיס הכסף.</t>
  </si>
  <si>
    <t>הנתון התקופתי (הרבעוני/השנתי) הוא סכום השינויים (ההזרמות) היומיים במהלך התקופה (רביע/שנה) מחולק בתוצר התקופתי המתאים (רבעוני או שנתי).</t>
  </si>
  <si>
    <t>ההזרמות של בנק ישראל כוללות: הלוואות מוניטריות, מכרזי פיקדונות הבנקים, פעולות בשוק הפתוח, מכרזי החלף וגורמים אחרים.</t>
  </si>
  <si>
    <t>הלוואות מוניטריות שבנק ישראל מעמיד לרשות התאגידים הבנקאיים, לפי סעיף 42 לחוק בנק ישראל תשי"ד-1954, בכלים הבאים: הלוואות ליום אחד - מכרז הלוואות יומי, הלוואות במכרז מדורג לשבוע, הלוואות בחלון ההלוואות.</t>
  </si>
  <si>
    <t>הגורמים האחרים שמשפיעים על בסיס הכסף, כולל: הוצאות התקציב של בנק ישראל, האשראי המוכוון במטבע ישראלי, הפעולות בניירות ערך ממשלתיים, הריבית על פיקדונות הבנקים בבנק ישראל בשקלים והריבית שהבנקים משלמים על ההלוואה המוניטרית.</t>
  </si>
  <si>
    <t>מכרזי החלף (swap) דולר שקל בין בנק ישראל לבנקים. מכרזים אלה התקיימו בין השנים 1995-2004.</t>
  </si>
  <si>
    <t>המרת שקלים כנגד המרת מטבע חוץ ע"י המגזר הפרטי.</t>
  </si>
  <si>
    <t>סך</t>
  </si>
  <si>
    <t>הכול</t>
  </si>
  <si>
    <t>1=2+3+9+10</t>
  </si>
  <si>
    <t>3=4+5+6+7+8</t>
  </si>
  <si>
    <t>לוח ג-נ-6 (2)</t>
  </si>
  <si>
    <t>$K$22</t>
  </si>
  <si>
    <t>$J$22</t>
  </si>
  <si>
    <t>$I$22</t>
  </si>
  <si>
    <t>$H$22</t>
  </si>
  <si>
    <t>$G$22</t>
  </si>
  <si>
    <t>$F$22</t>
  </si>
  <si>
    <t>$E$22</t>
  </si>
  <si>
    <t>$D$22</t>
  </si>
  <si>
    <t>$C$22</t>
  </si>
  <si>
    <t>$B$22</t>
  </si>
  <si>
    <t>1995</t>
  </si>
  <si>
    <t>A1:A12</t>
  </si>
  <si>
    <t>FAMEDATE</t>
  </si>
  <si>
    <t>Quarterly</t>
  </si>
  <si>
    <t>REP.S91013.Q</t>
  </si>
  <si>
    <t>REP.S91014.Q</t>
  </si>
  <si>
    <t>REP.S91015.Q</t>
  </si>
  <si>
    <t>REP.S91016.Q</t>
  </si>
  <si>
    <t>REP.S91017.Q</t>
  </si>
  <si>
    <t>REP.S91018.Q</t>
  </si>
  <si>
    <t>REP.S91019.Q</t>
  </si>
  <si>
    <t>REP.S91020.Q</t>
  </si>
  <si>
    <t>REP.S91122.Q</t>
  </si>
  <si>
    <t>REP.S91012.Q</t>
  </si>
  <si>
    <t>REP.S91012.A</t>
  </si>
  <si>
    <t>Annual</t>
  </si>
  <si>
    <t>REP.S91013.A</t>
  </si>
  <si>
    <t>REP.S91014.A</t>
  </si>
  <si>
    <t>REP.S91015.A</t>
  </si>
  <si>
    <t>REP.S91016.A</t>
  </si>
  <si>
    <t>REP.S91017.A</t>
  </si>
  <si>
    <t>REP.S91018.A</t>
  </si>
  <si>
    <t>REP.S91019.A</t>
  </si>
  <si>
    <t>REP.S91020.A</t>
  </si>
  <si>
    <t>REP.S91122.A</t>
  </si>
  <si>
    <t>$A$22</t>
  </si>
  <si>
    <r>
      <t>(אחוזי תוצר</t>
    </r>
    <r>
      <rPr>
        <sz val="10"/>
        <rFont val="Miriam"/>
        <family val="2"/>
        <charset val="177"/>
      </rPr>
      <t>)</t>
    </r>
  </si>
  <si>
    <t>נתונים שנתיים</t>
  </si>
  <si>
    <t>A1:A25</t>
  </si>
  <si>
    <t>$A$48</t>
  </si>
  <si>
    <t>$B$48</t>
  </si>
  <si>
    <t>$C$48</t>
  </si>
  <si>
    <t>$D$48</t>
  </si>
  <si>
    <t>$E$48</t>
  </si>
  <si>
    <t>$F$48</t>
  </si>
  <si>
    <t>$G$48</t>
  </si>
  <si>
    <t>$H$48</t>
  </si>
  <si>
    <t>$I$48</t>
  </si>
  <si>
    <t>$J$48</t>
  </si>
  <si>
    <t>$K$48</t>
  </si>
  <si>
    <t>לוח ג'-נ'-12 (2)</t>
  </si>
  <si>
    <t>הסברים ללוח ג'-נ'-12 (2): המקורות לשינויים בבסיס הכסף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</si>
</sst>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yyyy"/>
    <numFmt numFmtId="167" formatCode="mm/yyyy"/>
  </numFmts>
  <fonts count="12" x14ac:knownFonts="1">
    <font>
      <sz val="10"/>
      <name val="Arial (Hebrew)"/>
      <charset val="177"/>
    </font>
    <font>
      <sz val="10"/>
      <name val="Miriam"/>
      <family val="2"/>
      <charset val="177"/>
    </font>
    <font>
      <b/>
      <sz val="14"/>
      <name val="Miriam"/>
      <family val="2"/>
      <charset val="177"/>
    </font>
    <font>
      <sz val="9"/>
      <name val="Miriam"/>
      <family val="2"/>
      <charset val="177"/>
    </font>
    <font>
      <b/>
      <sz val="8"/>
      <color indexed="18"/>
      <name val="Levenim MT"/>
      <charset val="177"/>
    </font>
    <font>
      <sz val="7"/>
      <color indexed="18"/>
      <name val="Levenim MT"/>
      <charset val="177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 (Hebrew)"/>
      <charset val="177"/>
    </font>
    <font>
      <b/>
      <sz val="10"/>
      <name val="Miriam"/>
      <family val="2"/>
      <charset val="177"/>
    </font>
    <font>
      <sz val="10"/>
      <color theme="0"/>
      <name val="Miriam"/>
      <family val="2"/>
      <charset val="177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readingOrder="2"/>
    </xf>
    <xf numFmtId="49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readingOrder="2"/>
    </xf>
    <xf numFmtId="164" fontId="1" fillId="0" borderId="0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49" fontId="1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 indent="1"/>
    </xf>
    <xf numFmtId="0" fontId="0" fillId="0" borderId="0" xfId="0" applyFill="1"/>
    <xf numFmtId="0" fontId="6" fillId="0" borderId="0" xfId="1" applyFill="1"/>
    <xf numFmtId="0" fontId="4" fillId="0" borderId="0" xfId="0" applyFont="1" applyFill="1" applyBorder="1"/>
    <xf numFmtId="0" fontId="8" fillId="0" borderId="3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vertical="center" wrapText="1" readingOrder="2"/>
    </xf>
    <xf numFmtId="0" fontId="0" fillId="0" borderId="3" xfId="0" applyFill="1" applyBorder="1" applyAlignment="1">
      <alignment vertical="center" wrapText="1" readingOrder="2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readingOrder="2"/>
    </xf>
    <xf numFmtId="1" fontId="1" fillId="0" borderId="1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0" fontId="0" fillId="0" borderId="0" xfId="0" quotePrefix="1"/>
    <xf numFmtId="165" fontId="5" fillId="0" borderId="0" xfId="0" applyNumberFormat="1" applyFont="1" applyFill="1" applyBorder="1" applyAlignment="1">
      <alignment wrapText="1"/>
    </xf>
    <xf numFmtId="22" fontId="0" fillId="0" borderId="0" xfId="0" applyNumberFormat="1"/>
    <xf numFmtId="0" fontId="1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1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readingOrder="2"/>
    </xf>
    <xf numFmtId="0" fontId="10" fillId="0" borderId="6" xfId="0" applyFont="1" applyFill="1" applyBorder="1" applyAlignment="1">
      <alignment horizontal="right" readingOrder="2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readingOrder="2"/>
    </xf>
    <xf numFmtId="0" fontId="1" fillId="0" borderId="0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7" fillId="0" borderId="0" xfId="1" applyFont="1" applyFill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3" xfId="0" applyFont="1" applyFill="1" applyBorder="1" applyAlignment="1">
      <alignment vertical="center" textRotation="90"/>
    </xf>
    <xf numFmtId="0" fontId="8" fillId="0" borderId="3" xfId="1" applyFont="1" applyFill="1" applyBorder="1" applyAlignment="1">
      <alignment horizontal="center"/>
    </xf>
    <xf numFmtId="0" fontId="0" fillId="0" borderId="3" xfId="0" applyBorder="1" applyAlignment="1"/>
    <xf numFmtId="0" fontId="0" fillId="0" borderId="3" xfId="0" applyFill="1" applyBorder="1" applyAlignment="1">
      <alignment horizontal="right" vertical="center" wrapText="1"/>
    </xf>
  </cellXfs>
  <cellStyles count="2">
    <cellStyle name="Normal" xfId="0" builtinId="0"/>
    <cellStyle name="Normal_לוח ה_נ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workbookViewId="0"/>
  </sheetViews>
  <sheetFormatPr defaultRowHeight="12.75" x14ac:dyDescent="0.2"/>
  <sheetData>
    <row r="1" spans="1:14" x14ac:dyDescent="0.2">
      <c r="A1">
        <v>22</v>
      </c>
      <c r="B1" t="s">
        <v>58</v>
      </c>
    </row>
    <row r="2" spans="1:14" x14ac:dyDescent="0.2">
      <c r="A2" s="32" t="s">
        <v>58</v>
      </c>
      <c r="B2" t="s">
        <v>94</v>
      </c>
      <c r="C2" t="s">
        <v>97</v>
      </c>
      <c r="D2">
        <v>35064</v>
      </c>
      <c r="E2" s="34">
        <v>43902.485798611109</v>
      </c>
      <c r="F2" t="b">
        <v>1</v>
      </c>
      <c r="G2" s="32" t="s">
        <v>71</v>
      </c>
      <c r="H2" s="32" t="s">
        <v>69</v>
      </c>
      <c r="I2">
        <v>2019</v>
      </c>
      <c r="J2">
        <v>0</v>
      </c>
      <c r="K2" s="32" t="s">
        <v>84</v>
      </c>
      <c r="L2" t="b">
        <v>0</v>
      </c>
      <c r="M2" t="b">
        <v>0</v>
      </c>
      <c r="N2" t="b">
        <v>0</v>
      </c>
    </row>
    <row r="3" spans="1:14" x14ac:dyDescent="0.2">
      <c r="A3" s="32" t="s">
        <v>58</v>
      </c>
      <c r="B3" t="s">
        <v>68</v>
      </c>
      <c r="C3" t="s">
        <v>97</v>
      </c>
      <c r="D3">
        <v>-0.23796508855827028</v>
      </c>
      <c r="E3" s="34">
        <v>43902.485798611109</v>
      </c>
      <c r="F3" t="b">
        <v>1</v>
      </c>
      <c r="G3" s="32" t="s">
        <v>83</v>
      </c>
      <c r="H3" s="32" t="s">
        <v>69</v>
      </c>
      <c r="I3">
        <v>2019</v>
      </c>
      <c r="J3">
        <v>0</v>
      </c>
      <c r="K3" s="32" t="s">
        <v>84</v>
      </c>
      <c r="L3" t="b">
        <v>0</v>
      </c>
      <c r="M3" t="b">
        <v>0</v>
      </c>
      <c r="N3" t="b">
        <v>0</v>
      </c>
    </row>
    <row r="4" spans="1:14" x14ac:dyDescent="0.2">
      <c r="A4" s="32" t="s">
        <v>58</v>
      </c>
      <c r="B4" t="s">
        <v>67</v>
      </c>
      <c r="C4" t="s">
        <v>97</v>
      </c>
      <c r="D4">
        <v>0.43788186203158935</v>
      </c>
      <c r="E4" s="34">
        <v>43902.485798611109</v>
      </c>
      <c r="F4" t="b">
        <v>1</v>
      </c>
      <c r="G4" s="32" t="s">
        <v>85</v>
      </c>
      <c r="H4" s="32" t="s">
        <v>69</v>
      </c>
      <c r="I4">
        <v>2019</v>
      </c>
      <c r="J4">
        <v>0</v>
      </c>
      <c r="K4" s="32" t="s">
        <v>84</v>
      </c>
      <c r="L4" t="b">
        <v>0</v>
      </c>
      <c r="M4" t="b">
        <v>0</v>
      </c>
      <c r="N4" t="b">
        <v>0</v>
      </c>
    </row>
    <row r="5" spans="1:14" x14ac:dyDescent="0.2">
      <c r="A5" s="32" t="s">
        <v>58</v>
      </c>
      <c r="B5" t="s">
        <v>66</v>
      </c>
      <c r="C5" t="s">
        <v>97</v>
      </c>
      <c r="D5">
        <v>-6.6918469173454858</v>
      </c>
      <c r="E5" s="34">
        <v>43902.485798611109</v>
      </c>
      <c r="F5" t="b">
        <v>1</v>
      </c>
      <c r="G5" s="32" t="s">
        <v>86</v>
      </c>
      <c r="H5" s="32" t="s">
        <v>69</v>
      </c>
      <c r="I5">
        <v>2019</v>
      </c>
      <c r="J5">
        <v>0</v>
      </c>
      <c r="K5" s="32" t="s">
        <v>84</v>
      </c>
      <c r="L5" t="b">
        <v>0</v>
      </c>
      <c r="M5" t="b">
        <v>0</v>
      </c>
      <c r="N5" t="b">
        <v>0</v>
      </c>
    </row>
    <row r="6" spans="1:14" x14ac:dyDescent="0.2">
      <c r="A6" s="32" t="s">
        <v>58</v>
      </c>
      <c r="B6" t="s">
        <v>65</v>
      </c>
      <c r="C6" t="s">
        <v>97</v>
      </c>
      <c r="D6">
        <v>-3.6396152500723504</v>
      </c>
      <c r="E6" s="34">
        <v>43902.485798611109</v>
      </c>
      <c r="F6" t="b">
        <v>1</v>
      </c>
      <c r="G6" s="32" t="s">
        <v>87</v>
      </c>
      <c r="H6" s="32" t="s">
        <v>69</v>
      </c>
      <c r="I6">
        <v>2019</v>
      </c>
      <c r="J6">
        <v>0</v>
      </c>
      <c r="K6" s="32" t="s">
        <v>84</v>
      </c>
      <c r="L6" t="b">
        <v>0</v>
      </c>
      <c r="M6" t="b">
        <v>0</v>
      </c>
      <c r="N6" t="b">
        <v>0</v>
      </c>
    </row>
    <row r="7" spans="1:14" x14ac:dyDescent="0.2">
      <c r="A7" s="32" t="s">
        <v>58</v>
      </c>
      <c r="B7" t="s">
        <v>64</v>
      </c>
      <c r="C7" t="s">
        <v>97</v>
      </c>
      <c r="D7">
        <v>-1.0493512191380123</v>
      </c>
      <c r="E7" s="34">
        <v>43902.485798611109</v>
      </c>
      <c r="F7" t="b">
        <v>1</v>
      </c>
      <c r="G7" s="32" t="s">
        <v>88</v>
      </c>
      <c r="H7" s="32" t="s">
        <v>69</v>
      </c>
      <c r="I7">
        <v>2019</v>
      </c>
      <c r="J7">
        <v>0</v>
      </c>
      <c r="K7" s="32" t="s">
        <v>84</v>
      </c>
      <c r="L7" t="b">
        <v>0</v>
      </c>
      <c r="M7" t="b">
        <v>0</v>
      </c>
      <c r="N7" t="b">
        <v>0</v>
      </c>
    </row>
    <row r="8" spans="1:14" x14ac:dyDescent="0.2">
      <c r="A8" s="32" t="s">
        <v>58</v>
      </c>
      <c r="B8" t="s">
        <v>63</v>
      </c>
      <c r="C8" t="s">
        <v>97</v>
      </c>
      <c r="D8">
        <v>-0.30066900654994727</v>
      </c>
      <c r="E8" s="34">
        <v>43902.485798611109</v>
      </c>
      <c r="F8" t="b">
        <v>1</v>
      </c>
      <c r="G8" s="32" t="s">
        <v>89</v>
      </c>
      <c r="H8" s="32" t="s">
        <v>69</v>
      </c>
      <c r="I8">
        <v>2019</v>
      </c>
      <c r="J8">
        <v>0</v>
      </c>
      <c r="K8" s="32" t="s">
        <v>84</v>
      </c>
      <c r="L8" t="b">
        <v>0</v>
      </c>
      <c r="M8" t="b">
        <v>0</v>
      </c>
      <c r="N8" t="b">
        <v>0</v>
      </c>
    </row>
    <row r="9" spans="1:14" x14ac:dyDescent="0.2">
      <c r="A9" s="32" t="s">
        <v>58</v>
      </c>
      <c r="B9" t="s">
        <v>62</v>
      </c>
      <c r="C9" t="s">
        <v>97</v>
      </c>
      <c r="D9">
        <v>-1.7022114415851763</v>
      </c>
      <c r="E9" s="34">
        <v>43902.485798611109</v>
      </c>
      <c r="F9" t="b">
        <v>1</v>
      </c>
      <c r="G9" s="32" t="s">
        <v>90</v>
      </c>
      <c r="H9" s="32" t="s">
        <v>69</v>
      </c>
      <c r="I9">
        <v>2019</v>
      </c>
      <c r="J9">
        <v>0</v>
      </c>
      <c r="K9" s="32" t="s">
        <v>84</v>
      </c>
      <c r="L9" t="b">
        <v>0</v>
      </c>
      <c r="M9" t="b">
        <v>0</v>
      </c>
      <c r="N9" t="b">
        <v>0</v>
      </c>
    </row>
    <row r="10" spans="1:14" x14ac:dyDescent="0.2">
      <c r="A10" s="32" t="s">
        <v>58</v>
      </c>
      <c r="B10" t="s">
        <v>61</v>
      </c>
      <c r="C10" t="s">
        <v>97</v>
      </c>
      <c r="E10" s="34">
        <v>43902.485798611109</v>
      </c>
      <c r="F10" t="b">
        <v>1</v>
      </c>
      <c r="G10" s="32" t="s">
        <v>91</v>
      </c>
      <c r="H10" s="32" t="s">
        <v>69</v>
      </c>
      <c r="I10">
        <v>2019</v>
      </c>
      <c r="J10">
        <v>0</v>
      </c>
      <c r="K10" s="32" t="s">
        <v>84</v>
      </c>
      <c r="L10" t="b">
        <v>0</v>
      </c>
      <c r="M10" t="b">
        <v>0</v>
      </c>
      <c r="N10" t="b">
        <v>0</v>
      </c>
    </row>
    <row r="11" spans="1:14" x14ac:dyDescent="0.2">
      <c r="A11" s="32" t="s">
        <v>58</v>
      </c>
      <c r="B11" t="s">
        <v>60</v>
      </c>
      <c r="C11" t="s">
        <v>97</v>
      </c>
      <c r="D11">
        <v>6.3381869054543518</v>
      </c>
      <c r="E11" s="34">
        <v>43902.485798611109</v>
      </c>
      <c r="F11" t="b">
        <v>1</v>
      </c>
      <c r="G11" s="32" t="s">
        <v>92</v>
      </c>
      <c r="H11" s="32" t="s">
        <v>69</v>
      </c>
      <c r="I11">
        <v>2019</v>
      </c>
      <c r="J11">
        <v>0</v>
      </c>
      <c r="K11" s="32" t="s">
        <v>84</v>
      </c>
      <c r="L11" t="b">
        <v>0</v>
      </c>
      <c r="M11" t="b">
        <v>0</v>
      </c>
      <c r="N11" t="b">
        <v>0</v>
      </c>
    </row>
    <row r="12" spans="1:14" x14ac:dyDescent="0.2">
      <c r="A12" s="32" t="s">
        <v>58</v>
      </c>
      <c r="B12" t="s">
        <v>59</v>
      </c>
      <c r="C12" t="s">
        <v>97</v>
      </c>
      <c r="D12">
        <v>-0.32218695315179396</v>
      </c>
      <c r="E12" s="34">
        <v>43902.485798611109</v>
      </c>
      <c r="F12" t="b">
        <v>1</v>
      </c>
      <c r="G12" s="32" t="s">
        <v>93</v>
      </c>
      <c r="H12" s="32" t="s">
        <v>69</v>
      </c>
      <c r="I12">
        <v>2019</v>
      </c>
      <c r="J12">
        <v>0</v>
      </c>
      <c r="K12" s="32" t="s">
        <v>84</v>
      </c>
      <c r="L12" t="b">
        <v>0</v>
      </c>
      <c r="M12" t="b">
        <v>0</v>
      </c>
      <c r="N12" t="b">
        <v>0</v>
      </c>
    </row>
    <row r="13" spans="1:14" x14ac:dyDescent="0.2">
      <c r="A13" s="32" t="s">
        <v>58</v>
      </c>
      <c r="B13" t="s">
        <v>98</v>
      </c>
      <c r="C13" t="s">
        <v>70</v>
      </c>
      <c r="D13">
        <v>42825</v>
      </c>
      <c r="E13" s="34">
        <v>43902.485798611109</v>
      </c>
      <c r="F13" t="b">
        <v>1</v>
      </c>
      <c r="G13" s="32" t="s">
        <v>71</v>
      </c>
      <c r="H13">
        <v>2017</v>
      </c>
      <c r="I13">
        <v>2019</v>
      </c>
      <c r="J13">
        <v>0</v>
      </c>
      <c r="K13" s="32" t="s">
        <v>72</v>
      </c>
      <c r="L13" t="b">
        <v>0</v>
      </c>
      <c r="M13" t="b">
        <v>0</v>
      </c>
      <c r="N13" t="b">
        <v>0</v>
      </c>
    </row>
    <row r="14" spans="1:14" x14ac:dyDescent="0.2">
      <c r="A14" s="32" t="s">
        <v>58</v>
      </c>
      <c r="B14" t="s">
        <v>99</v>
      </c>
      <c r="C14" t="s">
        <v>70</v>
      </c>
      <c r="D14">
        <v>2.2092871283700863</v>
      </c>
      <c r="E14" s="34">
        <v>43902.485798611109</v>
      </c>
      <c r="F14" t="b">
        <v>1</v>
      </c>
      <c r="G14" s="32" t="s">
        <v>82</v>
      </c>
      <c r="H14">
        <v>2017</v>
      </c>
      <c r="I14">
        <v>2019</v>
      </c>
      <c r="J14">
        <v>0</v>
      </c>
      <c r="K14" s="32" t="s">
        <v>72</v>
      </c>
      <c r="L14" t="b">
        <v>0</v>
      </c>
      <c r="M14" t="b">
        <v>0</v>
      </c>
      <c r="N14" t="b">
        <v>0</v>
      </c>
    </row>
    <row r="15" spans="1:14" x14ac:dyDescent="0.2">
      <c r="A15" s="32" t="s">
        <v>58</v>
      </c>
      <c r="B15" t="s">
        <v>100</v>
      </c>
      <c r="C15" t="s">
        <v>70</v>
      </c>
      <c r="D15">
        <v>-4.1513445074452777</v>
      </c>
      <c r="E15" s="34">
        <v>43902.485798611109</v>
      </c>
      <c r="F15" t="b">
        <v>1</v>
      </c>
      <c r="G15" s="32" t="s">
        <v>73</v>
      </c>
      <c r="H15">
        <v>2017</v>
      </c>
      <c r="I15">
        <v>2019</v>
      </c>
      <c r="J15">
        <v>0</v>
      </c>
      <c r="K15" s="32" t="s">
        <v>72</v>
      </c>
      <c r="L15" t="b">
        <v>0</v>
      </c>
      <c r="M15" t="b">
        <v>0</v>
      </c>
      <c r="N15" t="b">
        <v>0</v>
      </c>
    </row>
    <row r="16" spans="1:14" x14ac:dyDescent="0.2">
      <c r="A16" s="32" t="s">
        <v>58</v>
      </c>
      <c r="B16" t="s">
        <v>101</v>
      </c>
      <c r="C16" t="s">
        <v>70</v>
      </c>
      <c r="D16">
        <v>2.6775142599973716</v>
      </c>
      <c r="E16" s="34">
        <v>43902.485798611109</v>
      </c>
      <c r="F16" t="b">
        <v>1</v>
      </c>
      <c r="G16" s="32" t="s">
        <v>74</v>
      </c>
      <c r="H16">
        <v>2017</v>
      </c>
      <c r="I16">
        <v>2019</v>
      </c>
      <c r="J16">
        <v>0</v>
      </c>
      <c r="K16" s="32" t="s">
        <v>72</v>
      </c>
      <c r="L16" t="b">
        <v>0</v>
      </c>
      <c r="M16" t="b">
        <v>0</v>
      </c>
      <c r="N16" t="b">
        <v>0</v>
      </c>
    </row>
    <row r="17" spans="1:14" x14ac:dyDescent="0.2">
      <c r="A17" s="32" t="s">
        <v>58</v>
      </c>
      <c r="B17" t="s">
        <v>102</v>
      </c>
      <c r="C17" t="s">
        <v>70</v>
      </c>
      <c r="D17">
        <v>0</v>
      </c>
      <c r="E17" s="34">
        <v>43902.485798611109</v>
      </c>
      <c r="F17" t="b">
        <v>1</v>
      </c>
      <c r="G17" s="32" t="s">
        <v>75</v>
      </c>
      <c r="H17">
        <v>2017</v>
      </c>
      <c r="I17">
        <v>2019</v>
      </c>
      <c r="J17">
        <v>0</v>
      </c>
      <c r="K17" s="32" t="s">
        <v>72</v>
      </c>
      <c r="L17" t="b">
        <v>0</v>
      </c>
      <c r="M17" t="b">
        <v>0</v>
      </c>
      <c r="N17" t="b">
        <v>0</v>
      </c>
    </row>
    <row r="18" spans="1:14" x14ac:dyDescent="0.2">
      <c r="A18" s="32" t="s">
        <v>58</v>
      </c>
      <c r="B18" t="s">
        <v>103</v>
      </c>
      <c r="C18" t="s">
        <v>70</v>
      </c>
      <c r="D18">
        <v>0.98007228971720928</v>
      </c>
      <c r="E18" s="34">
        <v>43902.485798611109</v>
      </c>
      <c r="F18" t="b">
        <v>1</v>
      </c>
      <c r="G18" s="32" t="s">
        <v>76</v>
      </c>
      <c r="H18">
        <v>2017</v>
      </c>
      <c r="I18">
        <v>2019</v>
      </c>
      <c r="J18">
        <v>0</v>
      </c>
      <c r="K18" s="32" t="s">
        <v>72</v>
      </c>
      <c r="L18" t="b">
        <v>0</v>
      </c>
      <c r="M18" t="b">
        <v>0</v>
      </c>
      <c r="N18" t="b">
        <v>0</v>
      </c>
    </row>
    <row r="19" spans="1:14" x14ac:dyDescent="0.2">
      <c r="A19" s="32" t="s">
        <v>58</v>
      </c>
      <c r="B19" t="s">
        <v>104</v>
      </c>
      <c r="C19" t="s">
        <v>70</v>
      </c>
      <c r="D19">
        <v>8.4541159665500243E-2</v>
      </c>
      <c r="E19" s="34">
        <v>43902.485798611109</v>
      </c>
      <c r="F19" t="b">
        <v>1</v>
      </c>
      <c r="G19" s="32" t="s">
        <v>77</v>
      </c>
      <c r="H19">
        <v>2017</v>
      </c>
      <c r="I19">
        <v>2019</v>
      </c>
      <c r="J19">
        <v>0</v>
      </c>
      <c r="K19" s="32" t="s">
        <v>72</v>
      </c>
      <c r="L19" t="b">
        <v>0</v>
      </c>
      <c r="M19" t="b">
        <v>0</v>
      </c>
      <c r="N19" t="b">
        <v>0</v>
      </c>
    </row>
    <row r="20" spans="1:14" x14ac:dyDescent="0.2">
      <c r="A20" s="32" t="s">
        <v>58</v>
      </c>
      <c r="B20" t="s">
        <v>105</v>
      </c>
      <c r="C20" t="s">
        <v>70</v>
      </c>
      <c r="D20">
        <v>0</v>
      </c>
      <c r="E20" s="34">
        <v>43902.485798611109</v>
      </c>
      <c r="F20" t="b">
        <v>1</v>
      </c>
      <c r="G20" s="32" t="s">
        <v>78</v>
      </c>
      <c r="H20">
        <v>2017</v>
      </c>
      <c r="I20">
        <v>2019</v>
      </c>
      <c r="J20">
        <v>0</v>
      </c>
      <c r="K20" s="32" t="s">
        <v>72</v>
      </c>
      <c r="L20" t="b">
        <v>0</v>
      </c>
      <c r="M20" t="b">
        <v>0</v>
      </c>
      <c r="N20" t="b">
        <v>0</v>
      </c>
    </row>
    <row r="21" spans="1:14" x14ac:dyDescent="0.2">
      <c r="A21" s="32" t="s">
        <v>58</v>
      </c>
      <c r="B21" t="s">
        <v>106</v>
      </c>
      <c r="C21" t="s">
        <v>70</v>
      </c>
      <c r="D21">
        <v>1.6129008106146623</v>
      </c>
      <c r="E21" s="34">
        <v>43902.485798611109</v>
      </c>
      <c r="F21" t="b">
        <v>1</v>
      </c>
      <c r="G21" s="32" t="s">
        <v>79</v>
      </c>
      <c r="H21">
        <v>2017</v>
      </c>
      <c r="I21">
        <v>2019</v>
      </c>
      <c r="J21">
        <v>0</v>
      </c>
      <c r="K21" s="32" t="s">
        <v>72</v>
      </c>
      <c r="L21" t="b">
        <v>0</v>
      </c>
      <c r="M21" t="b">
        <v>0</v>
      </c>
      <c r="N21" t="b">
        <v>0</v>
      </c>
    </row>
    <row r="22" spans="1:14" x14ac:dyDescent="0.2">
      <c r="A22" s="32" t="s">
        <v>58</v>
      </c>
      <c r="B22" t="s">
        <v>107</v>
      </c>
      <c r="C22" t="s">
        <v>70</v>
      </c>
      <c r="D22">
        <v>3.5793989354174784</v>
      </c>
      <c r="E22" s="34">
        <v>43902.485798611109</v>
      </c>
      <c r="F22" t="b">
        <v>1</v>
      </c>
      <c r="G22" s="32" t="s">
        <v>80</v>
      </c>
      <c r="H22">
        <v>2017</v>
      </c>
      <c r="I22">
        <v>2019</v>
      </c>
      <c r="J22">
        <v>0</v>
      </c>
      <c r="K22" s="32" t="s">
        <v>72</v>
      </c>
      <c r="L22" t="b">
        <v>0</v>
      </c>
      <c r="M22" t="b">
        <v>0</v>
      </c>
      <c r="N22" t="b">
        <v>0</v>
      </c>
    </row>
    <row r="23" spans="1:14" x14ac:dyDescent="0.2">
      <c r="A23" s="32" t="s">
        <v>58</v>
      </c>
      <c r="B23" t="s">
        <v>108</v>
      </c>
      <c r="C23" t="s">
        <v>70</v>
      </c>
      <c r="D23">
        <v>0.10378814173462364</v>
      </c>
      <c r="E23" s="34">
        <v>43902.485798611109</v>
      </c>
      <c r="F23" t="b">
        <v>1</v>
      </c>
      <c r="G23" s="32" t="s">
        <v>81</v>
      </c>
      <c r="H23">
        <v>2017</v>
      </c>
      <c r="I23">
        <v>2019</v>
      </c>
      <c r="J23">
        <v>0</v>
      </c>
      <c r="K23" s="32" t="s">
        <v>72</v>
      </c>
      <c r="L23" t="b">
        <v>0</v>
      </c>
      <c r="M23" t="b">
        <v>0</v>
      </c>
      <c r="N23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M73"/>
  <sheetViews>
    <sheetView rightToLeft="1" tabSelected="1" zoomScaleNormal="100" zoomScaleSheetLayoutView="90" workbookViewId="0">
      <selection sqref="A1:K1"/>
    </sheetView>
  </sheetViews>
  <sheetFormatPr defaultRowHeight="12.75" x14ac:dyDescent="0.2"/>
  <cols>
    <col min="1" max="1" width="8.85546875" style="1" customWidth="1"/>
    <col min="2" max="2" width="10.28515625" style="1" customWidth="1"/>
    <col min="3" max="3" width="6.7109375" style="1" bestFit="1" customWidth="1"/>
    <col min="4" max="4" width="12" style="1" customWidth="1"/>
    <col min="5" max="5" width="8.42578125" style="1" customWidth="1"/>
    <col min="6" max="6" width="6.28515625" style="1" bestFit="1" customWidth="1"/>
    <col min="7" max="8" width="6.140625" style="1" customWidth="1"/>
    <col min="9" max="9" width="7.28515625" style="1" bestFit="1" customWidth="1"/>
    <col min="10" max="10" width="7.42578125" style="1" bestFit="1" customWidth="1"/>
    <col min="11" max="11" width="7.140625" style="1" bestFit="1" customWidth="1"/>
    <col min="12" max="16384" width="9.140625" style="1"/>
  </cols>
  <sheetData>
    <row r="1" spans="1:12" ht="18.75" x14ac:dyDescent="0.3">
      <c r="A1" s="40" t="s">
        <v>109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18.75" x14ac:dyDescent="0.3">
      <c r="A2" s="41" t="str">
        <f>"המקורות לשינויים בבסיס הכסף, 1985 עד "&amp;A4</f>
        <v>המקורות לשינויים בבסיס הכסף, 1985 עד 2019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x14ac:dyDescent="0.2">
      <c r="A3" s="42" t="s">
        <v>95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x14ac:dyDescent="0.2">
      <c r="A4" s="37">
        <v>2019</v>
      </c>
      <c r="B4" s="5"/>
      <c r="C4" s="5"/>
      <c r="J4" s="5"/>
      <c r="K4" s="5"/>
    </row>
    <row r="5" spans="1:12" s="2" customFormat="1" x14ac:dyDescent="0.2">
      <c r="D5" s="43" t="s">
        <v>34</v>
      </c>
      <c r="E5" s="43"/>
      <c r="F5" s="43"/>
      <c r="G5" s="43"/>
      <c r="H5" s="43"/>
      <c r="I5" s="43"/>
      <c r="J5" s="2" t="s">
        <v>18</v>
      </c>
      <c r="K5" s="27"/>
    </row>
    <row r="6" spans="1:12" s="2" customFormat="1" x14ac:dyDescent="0.2">
      <c r="B6" s="2" t="s">
        <v>0</v>
      </c>
      <c r="C6" s="2" t="s">
        <v>2</v>
      </c>
      <c r="F6" s="2" t="s">
        <v>3</v>
      </c>
      <c r="I6" s="2" t="s">
        <v>4</v>
      </c>
      <c r="J6" s="2" t="s">
        <v>5</v>
      </c>
      <c r="K6" s="2" t="s">
        <v>6</v>
      </c>
    </row>
    <row r="7" spans="1:12" s="2" customFormat="1" x14ac:dyDescent="0.2">
      <c r="B7" s="2" t="s">
        <v>1</v>
      </c>
      <c r="C7" s="2" t="s">
        <v>19</v>
      </c>
      <c r="D7" s="2" t="s">
        <v>54</v>
      </c>
      <c r="E7" s="2" t="s">
        <v>9</v>
      </c>
      <c r="F7" s="2" t="s">
        <v>10</v>
      </c>
      <c r="G7" s="2" t="s">
        <v>11</v>
      </c>
      <c r="I7" s="2" t="s">
        <v>12</v>
      </c>
      <c r="J7" s="2" t="s">
        <v>19</v>
      </c>
      <c r="K7" s="2" t="s">
        <v>13</v>
      </c>
    </row>
    <row r="8" spans="1:12" s="2" customFormat="1" x14ac:dyDescent="0.2">
      <c r="B8" s="2" t="s">
        <v>7</v>
      </c>
      <c r="C8" s="2" t="s">
        <v>8</v>
      </c>
      <c r="D8" s="2" t="s">
        <v>55</v>
      </c>
      <c r="E8" s="2" t="s">
        <v>14</v>
      </c>
      <c r="F8" s="2" t="s">
        <v>20</v>
      </c>
      <c r="G8" s="2" t="s">
        <v>35</v>
      </c>
      <c r="H8" s="2" t="s">
        <v>15</v>
      </c>
      <c r="I8" s="2" t="s">
        <v>17</v>
      </c>
      <c r="J8" s="2" t="s">
        <v>16</v>
      </c>
      <c r="K8" s="2" t="s">
        <v>7</v>
      </c>
    </row>
    <row r="9" spans="1:12" s="2" customFormat="1" x14ac:dyDescent="0.2">
      <c r="A9" s="5"/>
      <c r="B9" s="28" t="s">
        <v>56</v>
      </c>
      <c r="C9" s="35">
        <v>2</v>
      </c>
      <c r="D9" s="28" t="s">
        <v>57</v>
      </c>
      <c r="E9" s="35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</row>
    <row r="10" spans="1:12" x14ac:dyDescent="0.2">
      <c r="A10" s="39" t="s">
        <v>96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2" ht="14.25" x14ac:dyDescent="0.3">
      <c r="A11" s="3">
        <v>1985</v>
      </c>
      <c r="B11" s="8">
        <v>6.6</v>
      </c>
      <c r="C11" s="8">
        <v>3.6</v>
      </c>
      <c r="D11" s="8">
        <v>-6.4</v>
      </c>
      <c r="E11" s="8">
        <v>-0.1</v>
      </c>
      <c r="F11" s="8">
        <v>-0.3</v>
      </c>
      <c r="G11" s="8">
        <v>-6.1</v>
      </c>
      <c r="H11" s="8"/>
      <c r="I11" s="8"/>
      <c r="J11" s="8">
        <v>2.7</v>
      </c>
      <c r="K11" s="8">
        <v>6.7</v>
      </c>
      <c r="L11" s="14"/>
    </row>
    <row r="12" spans="1:12" ht="14.25" x14ac:dyDescent="0.3">
      <c r="A12" s="3">
        <v>1986</v>
      </c>
      <c r="B12" s="8">
        <v>1.7</v>
      </c>
      <c r="C12" s="8">
        <v>1.4</v>
      </c>
      <c r="D12" s="8">
        <v>-1.5</v>
      </c>
      <c r="E12" s="8">
        <v>0.4</v>
      </c>
      <c r="F12" s="8">
        <v>0</v>
      </c>
      <c r="G12" s="8">
        <v>-1.9</v>
      </c>
      <c r="H12" s="8"/>
      <c r="I12" s="8"/>
      <c r="J12" s="8">
        <v>0.5</v>
      </c>
      <c r="K12" s="8">
        <v>1.3</v>
      </c>
      <c r="L12" s="14"/>
    </row>
    <row r="13" spans="1:12" ht="14.25" x14ac:dyDescent="0.3">
      <c r="A13" s="3">
        <v>1987</v>
      </c>
      <c r="B13" s="8">
        <v>2.2000000000000002</v>
      </c>
      <c r="C13" s="8">
        <v>-0.4</v>
      </c>
      <c r="D13" s="8">
        <v>0.4</v>
      </c>
      <c r="E13" s="8">
        <v>1.2</v>
      </c>
      <c r="F13" s="8">
        <v>-1.5</v>
      </c>
      <c r="G13" s="8">
        <v>0.7</v>
      </c>
      <c r="H13" s="8"/>
      <c r="I13" s="8"/>
      <c r="J13" s="8">
        <v>1.2</v>
      </c>
      <c r="K13" s="8">
        <v>1</v>
      </c>
      <c r="L13" s="14"/>
    </row>
    <row r="14" spans="1:12" ht="14.25" x14ac:dyDescent="0.3">
      <c r="A14" s="3">
        <v>1988</v>
      </c>
      <c r="B14" s="8">
        <v>-1.4</v>
      </c>
      <c r="C14" s="8">
        <v>0.1</v>
      </c>
      <c r="D14" s="8">
        <v>9.1</v>
      </c>
      <c r="E14" s="8">
        <v>3.8</v>
      </c>
      <c r="F14" s="8">
        <v>0.6</v>
      </c>
      <c r="G14" s="8">
        <v>4.7</v>
      </c>
      <c r="H14" s="8"/>
      <c r="I14" s="8"/>
      <c r="J14" s="8">
        <v>-5.4</v>
      </c>
      <c r="K14" s="8">
        <v>-5.2</v>
      </c>
      <c r="L14" s="14"/>
    </row>
    <row r="15" spans="1:12" ht="14.25" x14ac:dyDescent="0.3">
      <c r="A15" s="3">
        <v>1989</v>
      </c>
      <c r="B15" s="8">
        <v>0.7</v>
      </c>
      <c r="C15" s="8">
        <v>-1.6</v>
      </c>
      <c r="D15" s="8">
        <v>-0.4</v>
      </c>
      <c r="E15" s="8">
        <v>0.8</v>
      </c>
      <c r="F15" s="8">
        <v>-0.4</v>
      </c>
      <c r="G15" s="8">
        <v>-0.8</v>
      </c>
      <c r="H15" s="8"/>
      <c r="I15" s="8"/>
      <c r="J15" s="8">
        <v>2.8</v>
      </c>
      <c r="K15" s="8">
        <v>-0.1</v>
      </c>
      <c r="L15" s="14"/>
    </row>
    <row r="16" spans="1:12" ht="14.25" x14ac:dyDescent="0.3">
      <c r="A16" s="3">
        <v>1990</v>
      </c>
      <c r="B16" s="8">
        <v>0.5</v>
      </c>
      <c r="C16" s="8">
        <v>3.4</v>
      </c>
      <c r="D16" s="8">
        <v>-2.6</v>
      </c>
      <c r="E16" s="8">
        <v>-1.6</v>
      </c>
      <c r="F16" s="8">
        <v>0.3</v>
      </c>
      <c r="G16" s="8">
        <v>-1.3</v>
      </c>
      <c r="H16" s="8"/>
      <c r="I16" s="8"/>
      <c r="J16" s="8">
        <v>-0.3</v>
      </c>
      <c r="K16" s="8">
        <v>0</v>
      </c>
      <c r="L16" s="14"/>
    </row>
    <row r="17" spans="1:31" ht="14.25" x14ac:dyDescent="0.3">
      <c r="A17" s="3">
        <v>1991</v>
      </c>
      <c r="B17" s="8">
        <v>0.5</v>
      </c>
      <c r="C17" s="8">
        <v>3.3</v>
      </c>
      <c r="D17" s="8">
        <v>0.2</v>
      </c>
      <c r="E17" s="8">
        <v>1.9</v>
      </c>
      <c r="F17" s="8">
        <v>-0.7</v>
      </c>
      <c r="G17" s="8">
        <v>-1</v>
      </c>
      <c r="H17" s="8"/>
      <c r="I17" s="8"/>
      <c r="J17" s="8">
        <v>-3</v>
      </c>
      <c r="K17" s="8">
        <v>-0.2</v>
      </c>
      <c r="L17" s="14"/>
    </row>
    <row r="18" spans="1:31" ht="14.25" x14ac:dyDescent="0.3">
      <c r="A18" s="3">
        <v>1992</v>
      </c>
      <c r="B18" s="8">
        <v>0.5</v>
      </c>
      <c r="C18" s="8">
        <v>3.1</v>
      </c>
      <c r="D18" s="8">
        <v>1.8</v>
      </c>
      <c r="E18" s="8">
        <v>3.3</v>
      </c>
      <c r="F18" s="8">
        <v>0</v>
      </c>
      <c r="G18" s="8">
        <v>-1.4</v>
      </c>
      <c r="H18" s="8"/>
      <c r="I18" s="8"/>
      <c r="J18" s="8">
        <v>-3.2</v>
      </c>
      <c r="K18" s="8">
        <v>-1.2</v>
      </c>
      <c r="L18" s="14"/>
    </row>
    <row r="19" spans="1:31" ht="14.25" x14ac:dyDescent="0.3">
      <c r="A19" s="3">
        <v>1993</v>
      </c>
      <c r="B19" s="8">
        <v>1</v>
      </c>
      <c r="C19" s="8">
        <v>1.4</v>
      </c>
      <c r="D19" s="8">
        <v>2.1</v>
      </c>
      <c r="E19" s="8">
        <v>3.1</v>
      </c>
      <c r="F19" s="8">
        <v>0.5</v>
      </c>
      <c r="G19" s="8">
        <v>-1.6</v>
      </c>
      <c r="H19" s="8"/>
      <c r="I19" s="8"/>
      <c r="J19" s="8">
        <v>-1.7</v>
      </c>
      <c r="K19" s="8">
        <v>-0.8</v>
      </c>
      <c r="L19" s="14"/>
    </row>
    <row r="20" spans="1:31" ht="14.25" x14ac:dyDescent="0.3">
      <c r="A20" s="3">
        <v>1994</v>
      </c>
      <c r="B20" s="8">
        <v>0.8</v>
      </c>
      <c r="C20" s="8">
        <v>2.1</v>
      </c>
      <c r="D20" s="8">
        <v>-1.7</v>
      </c>
      <c r="E20" s="8">
        <v>-0.6</v>
      </c>
      <c r="F20" s="8">
        <v>0.7</v>
      </c>
      <c r="G20" s="8">
        <v>-1.7</v>
      </c>
      <c r="H20" s="8"/>
      <c r="I20" s="8"/>
      <c r="J20" s="8">
        <v>0.8</v>
      </c>
      <c r="K20" s="8">
        <v>-0.5</v>
      </c>
      <c r="L20" s="14"/>
    </row>
    <row r="21" spans="1:31" ht="14.25" x14ac:dyDescent="0.3">
      <c r="A21" s="10">
        <v>1995</v>
      </c>
      <c r="B21" s="11">
        <v>-0.3</v>
      </c>
      <c r="C21" s="11">
        <v>0.5</v>
      </c>
      <c r="D21" s="11">
        <v>-7.5</v>
      </c>
      <c r="E21" s="11">
        <v>-4.0999999999999996</v>
      </c>
      <c r="F21" s="11">
        <v>-1.2</v>
      </c>
      <c r="G21" s="11">
        <v>-0.3</v>
      </c>
      <c r="H21" s="11">
        <v>-1.9</v>
      </c>
      <c r="I21" s="11"/>
      <c r="J21" s="11">
        <v>7.1</v>
      </c>
      <c r="K21" s="11">
        <v>-0.4</v>
      </c>
      <c r="L21" s="14"/>
    </row>
    <row r="22" spans="1:31" ht="15" customHeight="1" x14ac:dyDescent="0.3">
      <c r="A22" s="29">
        <f>[1]!FAMEData("FAMEDATE", "1995", $A$4, 0,"Annual", "Down", "No Heading", "Normal")</f>
        <v>35064</v>
      </c>
      <c r="B22" s="8">
        <f>[1]!FAMEData("REP.S91012.A", "1995", $A$4, ,"Annual", "Down", "No Heading", "Normal")</f>
        <v>-0.23796508855827028</v>
      </c>
      <c r="C22" s="8">
        <f>[1]!FAMEData("REP.S91013.A", "1995", $A$4, ,"Annual", "Down", "No Heading", "Normal")</f>
        <v>0.43788186203158935</v>
      </c>
      <c r="D22" s="8">
        <f>[1]!FAMEData("REP.S91014.A","1995", $A$4, ,"Annual", "Down", "No Heading", "Normal")</f>
        <v>-6.6918469173454858</v>
      </c>
      <c r="E22" s="8">
        <f>[1]!FAMEData("REP.S91015.A", "1995", $A$4, ,"Annual", "Down", "No Heading", "Normal")</f>
        <v>-3.6396152500723504</v>
      </c>
      <c r="F22" s="8">
        <f>[1]!FAMEData("REP.S91016.A", "1995", $A$4, ,"Annual", "Down", "No Heading", "Normal")</f>
        <v>-1.0493512191380123</v>
      </c>
      <c r="G22" s="8">
        <f>[1]!FAMEData("REP.S91017.A", "1995", $A$4, ,"Annual", "Down", "No Heading", "Normal")</f>
        <v>-0.30066900654994727</v>
      </c>
      <c r="H22" s="8">
        <f>[1]!FAMEData("REP.S91018.A", "1995", $A$4, ,"Annual", "Down", "No Heading", "Normal")</f>
        <v>-1.7022114415851763</v>
      </c>
      <c r="I22" s="8" t="str">
        <f>[1]!FAMEData("REP.S91019.A", "1995", $A$4, ,"Annual", "Down", "No Heading", "Normal")</f>
        <v/>
      </c>
      <c r="J22" s="8">
        <f>[1]!FAMEData("REP.S91020.A", "1995", $A$4, ,"Annual", "Down", "No Heading", "Normal")</f>
        <v>6.3381869054543518</v>
      </c>
      <c r="K22" s="8">
        <f>[1]!FAMEData("REP.S91122.A", "1995", $A$4, ,"Annual", "Down", "No Heading", "Normal")</f>
        <v>-0.32218695315179396</v>
      </c>
      <c r="L22" s="14"/>
    </row>
    <row r="23" spans="1:31" x14ac:dyDescent="0.2">
      <c r="A23" s="29">
        <v>35430</v>
      </c>
      <c r="B23" s="8">
        <v>1.0826096504338285</v>
      </c>
      <c r="C23" s="8">
        <v>1.6879520700654245</v>
      </c>
      <c r="D23" s="8">
        <v>-2.1667194361630164</v>
      </c>
      <c r="E23" s="8">
        <v>-0.86919917425477056</v>
      </c>
      <c r="F23" s="8">
        <v>0.25339203873144889</v>
      </c>
      <c r="G23" s="8">
        <v>0.1344333444594189</v>
      </c>
      <c r="H23" s="8">
        <v>-0.26114349334893283</v>
      </c>
      <c r="I23" s="8">
        <v>-1.4242021517501813</v>
      </c>
      <c r="J23" s="8">
        <v>1.837595426375773</v>
      </c>
      <c r="K23" s="8">
        <v>-0.27621840983865342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x14ac:dyDescent="0.2">
      <c r="A24" s="29">
        <v>35795</v>
      </c>
      <c r="B24" s="8">
        <v>0.92779481149271747</v>
      </c>
      <c r="C24" s="8">
        <v>0.31183078481344989</v>
      </c>
      <c r="D24" s="8">
        <v>-5.1070423133993206</v>
      </c>
      <c r="E24" s="8">
        <v>0.11867085589928925</v>
      </c>
      <c r="F24" s="8">
        <v>3.9513614913046932E-2</v>
      </c>
      <c r="G24" s="8">
        <v>1.4050093955493452</v>
      </c>
      <c r="H24" s="8">
        <v>0.28090183016548737</v>
      </c>
      <c r="I24" s="8">
        <v>-6.9511380099264883</v>
      </c>
      <c r="J24" s="8">
        <v>5.8956729457418966</v>
      </c>
      <c r="K24" s="8">
        <v>-0.17266660566583419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2">
      <c r="A25" s="29">
        <v>36160</v>
      </c>
      <c r="B25" s="8">
        <v>5.4745586443827682E-2</v>
      </c>
      <c r="C25" s="8">
        <v>0.43157056927148807</v>
      </c>
      <c r="D25" s="8">
        <v>-0.60476337383829137</v>
      </c>
      <c r="E25" s="8">
        <v>-0.143128831029945</v>
      </c>
      <c r="F25" s="8">
        <v>-0.3214967287875003</v>
      </c>
      <c r="G25" s="8">
        <v>1.7646810909738309</v>
      </c>
      <c r="H25" s="8">
        <v>-0.20242677252601976</v>
      </c>
      <c r="I25" s="8">
        <v>-1.7023921324686557</v>
      </c>
      <c r="J25" s="8">
        <v>0.39621834614749279</v>
      </c>
      <c r="K25" s="8">
        <v>-0.16827995513005223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x14ac:dyDescent="0.2">
      <c r="A26" s="29">
        <v>36525</v>
      </c>
      <c r="B26" s="8">
        <v>0.81005363406831143</v>
      </c>
      <c r="C26" s="8">
        <v>0.83889546651501512</v>
      </c>
      <c r="D26" s="8">
        <v>-7.5098566377897122E-2</v>
      </c>
      <c r="E26" s="8">
        <v>-2.4405605807342407E-3</v>
      </c>
      <c r="F26" s="8">
        <v>-6.9871879700986683E-2</v>
      </c>
      <c r="G26" s="8">
        <v>1.7959288122413775</v>
      </c>
      <c r="H26" s="8">
        <v>-4.1855120979556381E-3</v>
      </c>
      <c r="I26" s="8">
        <v>-1.7945294262395974</v>
      </c>
      <c r="J26" s="8">
        <v>0</v>
      </c>
      <c r="K26" s="8">
        <v>4.625673393119286E-2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x14ac:dyDescent="0.2">
      <c r="A27" s="29">
        <v>36891</v>
      </c>
      <c r="B27" s="8">
        <v>5.7727790043313729E-2</v>
      </c>
      <c r="C27" s="8">
        <v>-0.50571075453485537</v>
      </c>
      <c r="D27" s="8">
        <v>0.50586455312118805</v>
      </c>
      <c r="E27" s="8">
        <v>-5.4892282254087176E-4</v>
      </c>
      <c r="F27" s="8">
        <v>-0.59613367774058323</v>
      </c>
      <c r="G27" s="8">
        <v>1.4092090030003355</v>
      </c>
      <c r="H27" s="8">
        <v>2.6916437274870746E-2</v>
      </c>
      <c r="I27" s="8">
        <v>-0.33357828659089306</v>
      </c>
      <c r="J27" s="8">
        <v>0</v>
      </c>
      <c r="K27" s="8">
        <v>5.757399145698177E-2</v>
      </c>
      <c r="L27"/>
      <c r="M27"/>
      <c r="N27"/>
      <c r="O27"/>
      <c r="P27"/>
      <c r="Q27"/>
      <c r="R27"/>
      <c r="S27"/>
      <c r="T27"/>
      <c r="U27"/>
      <c r="V27"/>
      <c r="W27" s="4"/>
      <c r="X27" s="4"/>
      <c r="Y27" s="4"/>
      <c r="Z27" s="4"/>
      <c r="AA27" s="4"/>
      <c r="AB27" s="4"/>
      <c r="AC27" s="4"/>
      <c r="AD27" s="4"/>
      <c r="AE27" s="4"/>
    </row>
    <row r="28" spans="1:31" x14ac:dyDescent="0.2">
      <c r="A28" s="29">
        <v>37256</v>
      </c>
      <c r="B28" s="8">
        <v>0.79354078938422068</v>
      </c>
      <c r="C28" s="8">
        <v>-0.47471574213895018</v>
      </c>
      <c r="D28" s="8">
        <v>1.3955139078252741</v>
      </c>
      <c r="E28" s="8">
        <v>3.828009233648099E-3</v>
      </c>
      <c r="F28" s="8">
        <v>-0.69487177079541884</v>
      </c>
      <c r="G28" s="8">
        <v>1.1321793508577471</v>
      </c>
      <c r="H28" s="8">
        <v>-4.5760291134246553E-2</v>
      </c>
      <c r="I28" s="8">
        <v>1.0001386096635454</v>
      </c>
      <c r="J28" s="8">
        <v>0</v>
      </c>
      <c r="K28" s="8">
        <v>-0.12725737630210401</v>
      </c>
      <c r="L28"/>
      <c r="M28"/>
      <c r="N28"/>
      <c r="O28"/>
      <c r="P28"/>
      <c r="Q28"/>
      <c r="R28"/>
      <c r="S28"/>
      <c r="T28"/>
      <c r="U28"/>
      <c r="V28"/>
      <c r="W28" s="4"/>
      <c r="X28" s="4"/>
      <c r="Y28" s="4"/>
      <c r="Z28" s="4"/>
      <c r="AA28" s="4"/>
      <c r="AB28" s="4"/>
      <c r="AC28" s="4"/>
      <c r="AD28" s="4"/>
      <c r="AE28" s="4"/>
    </row>
    <row r="29" spans="1:31" ht="13.9" customHeight="1" x14ac:dyDescent="0.2">
      <c r="A29" s="29">
        <v>37621</v>
      </c>
      <c r="B29" s="8">
        <v>0.25042868702252202</v>
      </c>
      <c r="C29" s="8">
        <v>-1.05695667460207</v>
      </c>
      <c r="D29" s="8">
        <v>1.6145432963887887</v>
      </c>
      <c r="E29" s="8">
        <v>1.1900616704396096E-2</v>
      </c>
      <c r="F29" s="8">
        <v>-1.4491504318052719</v>
      </c>
      <c r="G29" s="8">
        <v>1.3218608858449938</v>
      </c>
      <c r="H29" s="8">
        <v>-9.97811607792497E-2</v>
      </c>
      <c r="I29" s="8">
        <v>1.829713386423919</v>
      </c>
      <c r="J29" s="8">
        <v>0</v>
      </c>
      <c r="K29" s="8">
        <v>-0.30715793462130286</v>
      </c>
      <c r="L29"/>
      <c r="M29"/>
      <c r="N29"/>
      <c r="O29"/>
      <c r="P29"/>
      <c r="Q29"/>
      <c r="R29"/>
      <c r="S29"/>
      <c r="T29"/>
      <c r="U29"/>
      <c r="V29"/>
      <c r="W29" s="4"/>
      <c r="X29" s="4"/>
      <c r="Y29" s="4"/>
      <c r="Z29" s="4"/>
      <c r="AA29" s="4"/>
      <c r="AB29" s="4"/>
      <c r="AC29" s="4"/>
      <c r="AD29" s="4"/>
      <c r="AE29" s="4"/>
    </row>
    <row r="30" spans="1:31" ht="13.9" customHeight="1" x14ac:dyDescent="0.2">
      <c r="A30" s="29">
        <v>37986</v>
      </c>
      <c r="B30" s="8">
        <v>0.61693713389476323</v>
      </c>
      <c r="C30" s="8">
        <v>0.60171748807513725</v>
      </c>
      <c r="D30" s="8">
        <v>0.24646625507626072</v>
      </c>
      <c r="E30" s="8">
        <v>-4.0923450641467699E-2</v>
      </c>
      <c r="F30" s="8">
        <v>-1.5977713686996347</v>
      </c>
      <c r="G30" s="8">
        <v>1.0857955647622284</v>
      </c>
      <c r="H30" s="8">
        <v>6.555591345403719E-2</v>
      </c>
      <c r="I30" s="8">
        <v>0.73380959620109965</v>
      </c>
      <c r="J30" s="8">
        <v>0</v>
      </c>
      <c r="K30" s="8">
        <v>-0.23124661995679208</v>
      </c>
      <c r="L30"/>
      <c r="M30"/>
      <c r="N30"/>
      <c r="O30"/>
      <c r="P30"/>
      <c r="Q30"/>
      <c r="R30"/>
      <c r="S30"/>
      <c r="T30"/>
      <c r="U30"/>
      <c r="V30"/>
      <c r="W30" s="4"/>
      <c r="X30" s="4"/>
      <c r="Y30" s="4"/>
      <c r="Z30" s="4"/>
      <c r="AA30" s="4"/>
      <c r="AB30" s="4"/>
      <c r="AC30" s="4"/>
      <c r="AD30" s="4"/>
      <c r="AE30" s="4"/>
    </row>
    <row r="31" spans="1:31" x14ac:dyDescent="0.2">
      <c r="A31" s="29">
        <v>38352</v>
      </c>
      <c r="B31" s="8">
        <v>0.1591588569401251</v>
      </c>
      <c r="C31" s="8">
        <v>0.26358060589526822</v>
      </c>
      <c r="D31" s="8">
        <v>0.17629469654901153</v>
      </c>
      <c r="E31" s="8">
        <v>2.5105628998598178E-2</v>
      </c>
      <c r="F31" s="8">
        <v>-2.9624222761013854</v>
      </c>
      <c r="G31" s="8">
        <v>0.77436124363547298</v>
      </c>
      <c r="H31" s="8">
        <v>-8.7030241154915991E-3</v>
      </c>
      <c r="I31" s="8">
        <v>2.3479531241318194</v>
      </c>
      <c r="J31" s="8">
        <v>2.6360408348648811E-6</v>
      </c>
      <c r="K31" s="8">
        <v>-0.28071350665532624</v>
      </c>
      <c r="L31"/>
      <c r="M31"/>
      <c r="N31"/>
      <c r="O31"/>
      <c r="P31"/>
      <c r="Q31"/>
      <c r="R31"/>
      <c r="S31"/>
      <c r="T31"/>
      <c r="U31"/>
      <c r="V31"/>
      <c r="W31" s="4"/>
      <c r="X31" s="4"/>
      <c r="Y31" s="4"/>
      <c r="Z31" s="4"/>
      <c r="AA31" s="4"/>
      <c r="AB31" s="4"/>
      <c r="AC31" s="4"/>
      <c r="AD31" s="4"/>
      <c r="AE31" s="4"/>
    </row>
    <row r="32" spans="1:31" x14ac:dyDescent="0.2">
      <c r="A32" s="29">
        <v>38717</v>
      </c>
      <c r="B32" s="8">
        <v>1.1502028814617422</v>
      </c>
      <c r="C32" s="8">
        <v>-0.22695916437557134</v>
      </c>
      <c r="D32" s="8">
        <v>1.5508213584056911</v>
      </c>
      <c r="E32" s="8">
        <v>-0.11823813007527412</v>
      </c>
      <c r="F32" s="8">
        <v>-1.6428304000693994</v>
      </c>
      <c r="G32" s="8">
        <v>0.3951906675979695</v>
      </c>
      <c r="H32" s="8">
        <v>0.97181570758979319</v>
      </c>
      <c r="I32" s="8">
        <v>1.944883513362601</v>
      </c>
      <c r="J32" s="8">
        <v>1.7197523028125895E-9</v>
      </c>
      <c r="K32" s="8">
        <v>-0.1736593142881297</v>
      </c>
      <c r="L32"/>
      <c r="M32"/>
      <c r="N32"/>
      <c r="O32"/>
      <c r="P32"/>
      <c r="Q32"/>
      <c r="R32"/>
      <c r="S32"/>
      <c r="T32"/>
      <c r="U32"/>
      <c r="V32"/>
      <c r="W32" s="4"/>
      <c r="X32" s="4"/>
      <c r="Y32" s="4"/>
      <c r="Z32" s="4"/>
      <c r="AA32" s="4"/>
      <c r="AB32" s="4"/>
      <c r="AC32" s="4"/>
      <c r="AD32" s="4"/>
      <c r="AE32" s="4"/>
    </row>
    <row r="33" spans="1:39" ht="13.9" customHeight="1" x14ac:dyDescent="0.2">
      <c r="A33" s="29">
        <v>39082</v>
      </c>
      <c r="B33" s="8">
        <v>-0.17134797330963433</v>
      </c>
      <c r="C33" s="8">
        <v>-0.55228973397572867</v>
      </c>
      <c r="D33" s="8">
        <v>0.5532628594248582</v>
      </c>
      <c r="E33" s="8">
        <v>1.0883721536720243</v>
      </c>
      <c r="F33" s="8">
        <v>-1.0723726148148685</v>
      </c>
      <c r="G33" s="8">
        <v>4.087947580423372E-2</v>
      </c>
      <c r="H33" s="8">
        <v>0</v>
      </c>
      <c r="I33" s="8">
        <v>0.51868873722522157</v>
      </c>
      <c r="J33" s="8">
        <v>0</v>
      </c>
      <c r="K33" s="8">
        <v>-0.17253522742746039</v>
      </c>
      <c r="L33"/>
      <c r="M33"/>
      <c r="N33"/>
      <c r="O33"/>
      <c r="P33"/>
      <c r="Q33"/>
      <c r="R33"/>
      <c r="S33"/>
      <c r="T33"/>
      <c r="U33"/>
      <c r="V33"/>
      <c r="W33" s="4"/>
      <c r="X33" s="4"/>
      <c r="Y33" s="4"/>
      <c r="Z33" s="4"/>
      <c r="AA33" s="4"/>
      <c r="AB33" s="4"/>
      <c r="AC33" s="4"/>
      <c r="AD33" s="4"/>
      <c r="AE33" s="4"/>
      <c r="AF33" s="33"/>
      <c r="AG33" s="33"/>
      <c r="AH33" s="33"/>
      <c r="AI33" s="33"/>
      <c r="AJ33" s="33"/>
      <c r="AK33" s="33"/>
      <c r="AL33" s="33"/>
      <c r="AM33" s="33"/>
    </row>
    <row r="34" spans="1:39" ht="14.45" customHeight="1" x14ac:dyDescent="0.2">
      <c r="A34" s="29">
        <v>39447</v>
      </c>
      <c r="B34" s="8">
        <v>0.54124364157211302</v>
      </c>
      <c r="C34" s="8">
        <v>-1.4702540842368788</v>
      </c>
      <c r="D34" s="8">
        <v>2.1346627437218846</v>
      </c>
      <c r="E34" s="8">
        <v>-1.0201545126024787</v>
      </c>
      <c r="F34" s="8">
        <v>3.2276087436885601</v>
      </c>
      <c r="G34" s="8">
        <v>-2.3396214420156075E-2</v>
      </c>
      <c r="H34" s="8">
        <v>0</v>
      </c>
      <c r="I34" s="8">
        <v>-4.0806180504099156E-2</v>
      </c>
      <c r="J34" s="8">
        <v>0</v>
      </c>
      <c r="K34" s="8">
        <v>-0.12315701081261768</v>
      </c>
      <c r="L34"/>
      <c r="M34"/>
      <c r="N34"/>
      <c r="O34"/>
      <c r="P34"/>
      <c r="Q34"/>
      <c r="R34"/>
      <c r="S34"/>
      <c r="T34"/>
      <c r="U34"/>
      <c r="V34"/>
      <c r="W34" s="4"/>
      <c r="X34" s="4"/>
      <c r="Y34" s="4"/>
      <c r="Z34" s="4"/>
      <c r="AA34" s="4"/>
      <c r="AB34" s="4"/>
      <c r="AC34" s="4"/>
      <c r="AD34" s="4"/>
      <c r="AE34" s="4"/>
      <c r="AF34" s="33"/>
      <c r="AG34" s="33"/>
      <c r="AH34" s="33"/>
      <c r="AI34" s="33"/>
      <c r="AJ34" s="33"/>
      <c r="AK34" s="33"/>
      <c r="AL34" s="33"/>
      <c r="AM34" s="33"/>
    </row>
    <row r="35" spans="1:39" ht="14.45" customHeight="1" x14ac:dyDescent="0.2">
      <c r="A35" s="29">
        <v>39813</v>
      </c>
      <c r="B35" s="8">
        <v>1.0700605524977871</v>
      </c>
      <c r="C35" s="8">
        <v>-2.2402709971552706</v>
      </c>
      <c r="D35" s="8">
        <v>-2.2318551597385086</v>
      </c>
      <c r="E35" s="8">
        <v>0</v>
      </c>
      <c r="F35" s="8">
        <v>1.140948332370235</v>
      </c>
      <c r="G35" s="8">
        <v>-1.4796218706836402E-2</v>
      </c>
      <c r="H35" s="8">
        <v>0</v>
      </c>
      <c r="I35" s="8">
        <v>-3.6125263924354529</v>
      </c>
      <c r="J35" s="8">
        <v>5.674015461710459</v>
      </c>
      <c r="K35" s="8">
        <v>-0.13406285352478806</v>
      </c>
      <c r="L35"/>
      <c r="M35"/>
      <c r="N35"/>
      <c r="O35"/>
      <c r="P35"/>
      <c r="Q35"/>
      <c r="R35"/>
      <c r="S35"/>
      <c r="T35"/>
      <c r="U35"/>
      <c r="V35"/>
      <c r="W35" s="4"/>
      <c r="X35" s="4"/>
      <c r="Y35" s="4"/>
      <c r="Z35" s="4"/>
      <c r="AA35" s="4"/>
      <c r="AB35" s="4"/>
      <c r="AC35" s="4"/>
      <c r="AD35" s="4"/>
      <c r="AE35" s="4"/>
      <c r="AF35" s="33"/>
      <c r="AG35" s="33"/>
      <c r="AH35" s="33"/>
      <c r="AI35" s="33"/>
      <c r="AJ35" s="33"/>
      <c r="AK35" s="33"/>
      <c r="AL35" s="33"/>
      <c r="AM35" s="33"/>
    </row>
    <row r="36" spans="1:39" ht="14.45" customHeight="1" x14ac:dyDescent="0.2">
      <c r="A36" s="29">
        <v>40178</v>
      </c>
      <c r="B36" s="8">
        <v>0.63019529854423439</v>
      </c>
      <c r="C36" s="8">
        <v>-1.7399675714754241</v>
      </c>
      <c r="D36" s="8">
        <v>-7.2141056143569235</v>
      </c>
      <c r="E36" s="8">
        <v>5.1481496823784702E-2</v>
      </c>
      <c r="F36" s="8">
        <v>0.60799747676926597</v>
      </c>
      <c r="G36" s="8">
        <v>0.11807358606421378</v>
      </c>
      <c r="H36" s="8">
        <v>0</v>
      </c>
      <c r="I36" s="8">
        <v>-7.7453915648633851</v>
      </c>
      <c r="J36" s="8">
        <v>9.4888468370862338</v>
      </c>
      <c r="K36" s="8">
        <v>9.5421647758585498E-2</v>
      </c>
      <c r="L36"/>
      <c r="M36"/>
      <c r="N36"/>
      <c r="O36"/>
      <c r="P36"/>
      <c r="Q36"/>
      <c r="R36"/>
      <c r="S36"/>
      <c r="T36"/>
      <c r="U36"/>
      <c r="V36"/>
      <c r="W36" s="4"/>
      <c r="X36" s="4"/>
      <c r="Y36" s="4"/>
      <c r="Z36" s="4"/>
      <c r="AA36" s="4"/>
      <c r="AB36" s="4"/>
      <c r="AC36" s="4"/>
      <c r="AD36" s="4"/>
      <c r="AE36" s="4"/>
      <c r="AF36" s="33"/>
      <c r="AG36" s="33"/>
      <c r="AH36" s="33"/>
      <c r="AI36" s="33"/>
      <c r="AJ36" s="33"/>
      <c r="AK36" s="33"/>
      <c r="AL36" s="33"/>
      <c r="AM36" s="33"/>
    </row>
    <row r="37" spans="1:39" ht="14.45" customHeight="1" x14ac:dyDescent="0.2">
      <c r="A37" s="29">
        <v>40543</v>
      </c>
      <c r="B37" s="8">
        <v>1.315486077804028</v>
      </c>
      <c r="C37" s="8">
        <v>0.1620250082752627</v>
      </c>
      <c r="D37" s="8">
        <v>-3.7675427282918403</v>
      </c>
      <c r="E37" s="8">
        <v>-4.8005267434203962E-2</v>
      </c>
      <c r="F37" s="8">
        <v>-5.4027924541435883</v>
      </c>
      <c r="G37" s="8">
        <v>0.18194763200563188</v>
      </c>
      <c r="H37" s="8">
        <v>0</v>
      </c>
      <c r="I37" s="8">
        <v>1.5013073612803189</v>
      </c>
      <c r="J37" s="8">
        <v>5.0008298647721698</v>
      </c>
      <c r="K37" s="8">
        <v>-7.9826088441922002E-2</v>
      </c>
      <c r="L37"/>
      <c r="M37"/>
      <c r="N37"/>
      <c r="O37"/>
      <c r="P37"/>
      <c r="Q37"/>
      <c r="R37"/>
      <c r="S37"/>
      <c r="T37"/>
      <c r="U37"/>
      <c r="V37"/>
      <c r="W37" s="4"/>
      <c r="X37" s="4"/>
      <c r="Y37" s="4"/>
      <c r="Z37" s="4"/>
      <c r="AA37" s="4"/>
      <c r="AB37" s="4"/>
      <c r="AC37" s="4"/>
      <c r="AD37" s="4"/>
      <c r="AE37" s="4"/>
      <c r="AF37" s="33"/>
      <c r="AG37" s="33"/>
      <c r="AH37" s="33"/>
      <c r="AI37" s="33"/>
      <c r="AJ37" s="33"/>
      <c r="AK37" s="33"/>
      <c r="AL37" s="33"/>
      <c r="AM37" s="33"/>
    </row>
    <row r="38" spans="1:39" ht="14.45" customHeight="1" x14ac:dyDescent="0.2">
      <c r="A38" s="29">
        <v>40908</v>
      </c>
      <c r="B38" s="8">
        <v>0.64978617594869081</v>
      </c>
      <c r="C38" s="8">
        <v>-0.22894991601743944</v>
      </c>
      <c r="D38" s="8">
        <v>-0.80115202279828357</v>
      </c>
      <c r="E38" s="8">
        <v>0</v>
      </c>
      <c r="F38" s="8">
        <v>1.7797944917216764</v>
      </c>
      <c r="G38" s="8">
        <v>0.37287080277415441</v>
      </c>
      <c r="H38" s="8">
        <v>0</v>
      </c>
      <c r="I38" s="8">
        <v>-2.9538173172941127</v>
      </c>
      <c r="J38" s="8">
        <v>1.72828557824441</v>
      </c>
      <c r="K38" s="8">
        <v>-4.839727556432559E-2</v>
      </c>
      <c r="L38"/>
      <c r="M38"/>
      <c r="N38"/>
      <c r="O38"/>
      <c r="P38"/>
      <c r="Q38"/>
      <c r="R38"/>
      <c r="S38"/>
      <c r="T38"/>
      <c r="U38"/>
      <c r="V38"/>
      <c r="W38" s="4"/>
      <c r="X38" s="4"/>
      <c r="Y38" s="4"/>
      <c r="Z38" s="4"/>
      <c r="AA38" s="4"/>
      <c r="AB38" s="4"/>
      <c r="AC38" s="4"/>
      <c r="AD38" s="4"/>
      <c r="AE38" s="4"/>
      <c r="AF38" s="33"/>
      <c r="AG38" s="33"/>
      <c r="AH38" s="33"/>
      <c r="AI38" s="33"/>
      <c r="AJ38" s="33"/>
      <c r="AK38" s="33"/>
      <c r="AL38" s="33"/>
      <c r="AM38" s="33"/>
    </row>
    <row r="39" spans="1:39" ht="14.45" customHeight="1" x14ac:dyDescent="0.2">
      <c r="A39" s="29">
        <v>41274</v>
      </c>
      <c r="B39" s="8">
        <v>7.5294718975020145E-2</v>
      </c>
      <c r="C39" s="8">
        <v>-0.92076500314017795</v>
      </c>
      <c r="D39" s="8">
        <v>1.0129730764860807</v>
      </c>
      <c r="E39" s="8">
        <v>0</v>
      </c>
      <c r="F39" s="8">
        <v>0.82164012735407088</v>
      </c>
      <c r="G39" s="8">
        <v>0.29448980275106235</v>
      </c>
      <c r="H39" s="8">
        <v>0</v>
      </c>
      <c r="I39" s="8">
        <v>-0.1008413566353874</v>
      </c>
      <c r="J39" s="8">
        <v>0</v>
      </c>
      <c r="K39" s="8">
        <v>-1.6913076749336838E-2</v>
      </c>
      <c r="L39"/>
      <c r="M39"/>
      <c r="N39"/>
      <c r="O39"/>
      <c r="P39"/>
      <c r="Q39"/>
      <c r="R39"/>
      <c r="S39"/>
      <c r="T39"/>
      <c r="U39"/>
      <c r="V39"/>
      <c r="W39" s="4"/>
      <c r="X39" s="4"/>
      <c r="Y39" s="4"/>
      <c r="Z39" s="4"/>
      <c r="AA39" s="4"/>
      <c r="AB39" s="4"/>
      <c r="AC39" s="4"/>
      <c r="AD39" s="4"/>
      <c r="AE39" s="4"/>
      <c r="AF39" s="33"/>
      <c r="AG39" s="33"/>
      <c r="AH39" s="33"/>
      <c r="AI39" s="33"/>
      <c r="AJ39" s="33"/>
      <c r="AK39" s="33"/>
      <c r="AL39" s="33"/>
      <c r="AM39" s="33"/>
    </row>
    <row r="40" spans="1:39" ht="14.45" customHeight="1" x14ac:dyDescent="0.2">
      <c r="A40" s="29">
        <v>41639</v>
      </c>
      <c r="B40" s="8">
        <v>0.60969648798325649</v>
      </c>
      <c r="C40" s="8">
        <v>-0.98920597467705296</v>
      </c>
      <c r="D40" s="8">
        <v>-0.22847624093984389</v>
      </c>
      <c r="E40" s="8">
        <v>0</v>
      </c>
      <c r="F40" s="8">
        <v>-0.60077368823079758</v>
      </c>
      <c r="G40" s="8">
        <v>0.18301842229446669</v>
      </c>
      <c r="H40" s="8">
        <v>0</v>
      </c>
      <c r="I40" s="8">
        <v>0.18927902499648708</v>
      </c>
      <c r="J40" s="8">
        <v>1.8016801849495934</v>
      </c>
      <c r="K40" s="8">
        <v>2.5698329876438736E-2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33"/>
      <c r="AG40" s="33"/>
      <c r="AH40" s="33"/>
      <c r="AI40" s="33"/>
      <c r="AJ40" s="33"/>
      <c r="AK40" s="33"/>
      <c r="AL40" s="33"/>
      <c r="AM40" s="33"/>
    </row>
    <row r="41" spans="1:39" ht="14.45" customHeight="1" x14ac:dyDescent="0.2">
      <c r="A41" s="29">
        <v>42004</v>
      </c>
      <c r="B41" s="8">
        <v>1.0562891091489459</v>
      </c>
      <c r="C41" s="8">
        <v>0.10568279612996748</v>
      </c>
      <c r="D41" s="8">
        <v>-1.2811353987935636</v>
      </c>
      <c r="E41" s="8">
        <v>0</v>
      </c>
      <c r="F41" s="8">
        <v>-0.29115545842030816</v>
      </c>
      <c r="G41" s="8">
        <v>0.1238020064100656</v>
      </c>
      <c r="H41" s="8">
        <v>0</v>
      </c>
      <c r="I41" s="8">
        <v>-1.1137819467833214</v>
      </c>
      <c r="J41" s="8">
        <v>2.2239777318671798</v>
      </c>
      <c r="K41" s="8">
        <v>7.7638139325160909E-3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4"/>
      <c r="X41" s="4"/>
      <c r="Y41" s="4"/>
      <c r="Z41" s="4"/>
      <c r="AA41" s="4"/>
      <c r="AB41" s="4"/>
      <c r="AC41" s="4"/>
      <c r="AD41" s="4"/>
      <c r="AE41" s="4"/>
      <c r="AF41" s="33"/>
      <c r="AG41" s="33"/>
      <c r="AH41" s="33"/>
      <c r="AI41" s="33"/>
      <c r="AJ41" s="33"/>
      <c r="AK41" s="33"/>
      <c r="AL41" s="33"/>
      <c r="AM41" s="33"/>
    </row>
    <row r="42" spans="1:39" ht="14.45" customHeight="1" x14ac:dyDescent="0.2">
      <c r="A42" s="29">
        <v>42369</v>
      </c>
      <c r="B42" s="8">
        <v>0.72307415361392924</v>
      </c>
      <c r="C42" s="8">
        <v>-1.2044941023965576</v>
      </c>
      <c r="D42" s="8">
        <v>-0.99053448249256104</v>
      </c>
      <c r="E42" s="8">
        <v>0</v>
      </c>
      <c r="F42" s="8">
        <v>1.2134408620757213</v>
      </c>
      <c r="G42" s="8">
        <v>8.414497812882521E-2</v>
      </c>
      <c r="H42" s="8">
        <v>0</v>
      </c>
      <c r="I42" s="8">
        <v>-2.2881203226971083</v>
      </c>
      <c r="J42" s="8">
        <v>2.9041167516911983</v>
      </c>
      <c r="K42" s="8">
        <v>1.431172048825544E-2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4"/>
      <c r="X42" s="4"/>
      <c r="Y42" s="4"/>
      <c r="Z42" s="4"/>
      <c r="AA42" s="4"/>
      <c r="AB42" s="4"/>
      <c r="AC42" s="4"/>
      <c r="AD42" s="4"/>
      <c r="AE42" s="4"/>
      <c r="AF42" s="33"/>
      <c r="AG42" s="33"/>
      <c r="AH42" s="33"/>
      <c r="AI42" s="33"/>
      <c r="AJ42" s="33"/>
      <c r="AK42" s="33"/>
      <c r="AL42" s="33"/>
      <c r="AM42" s="33"/>
    </row>
    <row r="43" spans="1:39" ht="14.45" customHeight="1" x14ac:dyDescent="0.2">
      <c r="A43" s="29">
        <v>42735</v>
      </c>
      <c r="B43" s="8">
        <v>0.88060218727733974</v>
      </c>
      <c r="C43" s="8">
        <v>0.288887480198669</v>
      </c>
      <c r="D43" s="8">
        <v>-1.2909524575368223</v>
      </c>
      <c r="E43" s="8">
        <v>0</v>
      </c>
      <c r="F43" s="8">
        <v>0.9096908410096175</v>
      </c>
      <c r="G43" s="8">
        <v>8.5161766026068356E-2</v>
      </c>
      <c r="H43" s="8">
        <v>0</v>
      </c>
      <c r="I43" s="8">
        <v>-2.2858050645725081</v>
      </c>
      <c r="J43" s="8">
        <v>1.884635277055581</v>
      </c>
      <c r="K43" s="8">
        <v>-1.8945406263839687E-3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4"/>
      <c r="X43" s="4"/>
      <c r="Y43" s="4"/>
      <c r="Z43" s="4"/>
      <c r="AA43" s="4"/>
      <c r="AB43" s="4"/>
      <c r="AC43" s="4"/>
      <c r="AD43" s="4"/>
      <c r="AE43" s="4"/>
      <c r="AF43" s="33"/>
      <c r="AG43" s="33"/>
      <c r="AH43" s="33"/>
      <c r="AI43" s="33"/>
      <c r="AJ43" s="33"/>
      <c r="AK43" s="33"/>
      <c r="AL43" s="33"/>
      <c r="AM43" s="33"/>
    </row>
    <row r="44" spans="1:39" ht="14.45" customHeight="1" x14ac:dyDescent="0.2">
      <c r="A44" s="29">
        <v>43100</v>
      </c>
      <c r="B44" s="8">
        <v>0.9578653027944759</v>
      </c>
      <c r="C44" s="8">
        <v>-0.30386057218609286</v>
      </c>
      <c r="D44" s="8">
        <v>-0.61489372781694007</v>
      </c>
      <c r="E44" s="8">
        <v>0</v>
      </c>
      <c r="F44" s="8">
        <v>1.032597709195441</v>
      </c>
      <c r="G44" s="8">
        <v>8.2673471132476917E-2</v>
      </c>
      <c r="H44" s="8">
        <v>0</v>
      </c>
      <c r="I44" s="8">
        <v>-1.730164908144858</v>
      </c>
      <c r="J44" s="8">
        <v>1.8897760516214956</v>
      </c>
      <c r="K44" s="8">
        <v>-1.3092324640649945E-2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4"/>
      <c r="X44" s="4"/>
      <c r="Y44" s="4"/>
      <c r="Z44" s="4"/>
      <c r="AA44" s="4"/>
      <c r="AB44" s="4"/>
      <c r="AC44" s="4"/>
      <c r="AD44" s="4"/>
      <c r="AE44" s="4"/>
      <c r="AF44" s="33"/>
      <c r="AG44" s="33"/>
      <c r="AH44" s="33"/>
      <c r="AI44" s="33"/>
      <c r="AJ44" s="33"/>
      <c r="AK44" s="33"/>
      <c r="AL44" s="33"/>
      <c r="AM44" s="33"/>
    </row>
    <row r="45" spans="1:39" ht="14.45" customHeight="1" x14ac:dyDescent="0.2">
      <c r="A45" s="29">
        <v>43465</v>
      </c>
      <c r="B45" s="8">
        <v>0.37017694082746311</v>
      </c>
      <c r="C45" s="8">
        <v>0.13584058137277902</v>
      </c>
      <c r="D45" s="8">
        <v>-0.65332864024948445</v>
      </c>
      <c r="E45" s="8">
        <v>0</v>
      </c>
      <c r="F45" s="8">
        <v>-1.185029650811912</v>
      </c>
      <c r="G45" s="8">
        <v>8.0782380910109752E-2</v>
      </c>
      <c r="H45" s="8">
        <v>0</v>
      </c>
      <c r="I45" s="8">
        <v>0.45091862965231683</v>
      </c>
      <c r="J45" s="8">
        <v>0.87693674088726981</v>
      </c>
      <c r="K45" s="8">
        <v>1.0915979850606194E-2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4"/>
      <c r="X45" s="4"/>
      <c r="Y45" s="4"/>
      <c r="Z45" s="4"/>
      <c r="AA45" s="4"/>
      <c r="AB45" s="4"/>
      <c r="AC45" s="4"/>
      <c r="AD45" s="4"/>
      <c r="AE45" s="4"/>
      <c r="AF45" s="33"/>
      <c r="AG45" s="33"/>
      <c r="AH45" s="33"/>
      <c r="AI45" s="33"/>
      <c r="AJ45" s="33"/>
      <c r="AK45" s="33"/>
      <c r="AL45" s="33"/>
      <c r="AM45" s="33"/>
    </row>
    <row r="46" spans="1:39" ht="14.45" customHeight="1" x14ac:dyDescent="0.2">
      <c r="A46" s="29">
        <v>43830</v>
      </c>
      <c r="B46" s="8">
        <v>0.3392797432216007</v>
      </c>
      <c r="C46" s="8">
        <v>0.50898456335783915</v>
      </c>
      <c r="D46" s="8">
        <v>-1.1597242122705409</v>
      </c>
      <c r="E46" s="8">
        <v>0</v>
      </c>
      <c r="F46" s="8">
        <v>-0.82575070215909174</v>
      </c>
      <c r="G46" s="8">
        <v>9.2059477077812674E-2</v>
      </c>
      <c r="H46" s="8">
        <v>0</v>
      </c>
      <c r="I46" s="8">
        <v>-0.42603298718926225</v>
      </c>
      <c r="J46" s="8">
        <v>0.97148823337863455</v>
      </c>
      <c r="K46" s="8">
        <v>1.8548649194758987E-2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4"/>
      <c r="X46" s="4"/>
      <c r="Y46" s="4"/>
      <c r="Z46" s="4"/>
      <c r="AA46" s="4"/>
      <c r="AB46" s="4"/>
      <c r="AC46" s="4"/>
      <c r="AD46" s="4"/>
      <c r="AE46" s="4"/>
      <c r="AF46" s="33"/>
      <c r="AG46" s="33"/>
      <c r="AH46" s="33"/>
      <c r="AI46" s="33"/>
      <c r="AJ46" s="33"/>
      <c r="AK46" s="33"/>
      <c r="AL46" s="33"/>
      <c r="AM46" s="33"/>
    </row>
    <row r="47" spans="1:39" x14ac:dyDescent="0.2">
      <c r="A47" s="39" t="s">
        <v>37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/>
      <c r="M47"/>
      <c r="N47"/>
      <c r="O47"/>
      <c r="P47"/>
      <c r="Q47"/>
      <c r="R47"/>
      <c r="S47"/>
      <c r="T47"/>
      <c r="U47"/>
      <c r="V47"/>
    </row>
    <row r="48" spans="1:39" x14ac:dyDescent="0.2">
      <c r="A48" s="30">
        <f>[1]!FAMEData("FAMEDATE", $A$4-2, $A$4, 0,"Quarterly", "Down", "No Heading", "Normal")</f>
        <v>42825</v>
      </c>
      <c r="B48" s="8">
        <f>[1]!FAMEData("REP.S91012.Q", $A$4-2, $A$4, ,"Quarterly", "Down", "No Heading", "Normal")</f>
        <v>2.2092871283700863</v>
      </c>
      <c r="C48" s="8">
        <f>[1]!FAMEData("REP.S91013.Q", $A$4-2, $A$4, ,"Quarterly", "Down", "No Heading", "Normal")</f>
        <v>-4.1513445074452777</v>
      </c>
      <c r="D48" s="8">
        <f>[1]!FAMEData("REP.S91014.Q", $A$4-2, $A$4, ,"Quarterly", "Down", "No Heading", "Normal")</f>
        <v>2.6775142599973716</v>
      </c>
      <c r="E48" s="8">
        <f>[1]!FAMEData("REP.S91015.Q", $A$4-2, $A$4, ,"Quarterly", "Down", "No Heading", "Normal")</f>
        <v>0</v>
      </c>
      <c r="F48" s="8">
        <f>[1]!FAMEData("REP.S91016.Q", $A$4-2, $A$4, ,"Quarterly", "Down", "No Heading", "Normal")</f>
        <v>0.98007228971720928</v>
      </c>
      <c r="G48" s="8">
        <f>[1]!FAMEData("REP.S91017.Q", $A$4-2, $A$4, ,"Quarterly", "Down", "No Heading", "Normal")</f>
        <v>8.4541159665500243E-2</v>
      </c>
      <c r="H48" s="8">
        <f>[1]!FAMEData("REP.S91018.Q",$A$4-2, $A$4, ,"Quarterly", "Down", "No Heading", "Normal")</f>
        <v>0</v>
      </c>
      <c r="I48" s="8">
        <f>[1]!FAMEData("REP.S91019.Q", $A$4-2, $A$4, ,"Quarterly", "Down", "No Heading", "Normal")</f>
        <v>1.6129008106146623</v>
      </c>
      <c r="J48" s="8">
        <f>[1]!FAMEData("REP.S91020.Q",$A$4-2, $A$4, ,"Quarterly", "Down", "No Heading", "Normal")</f>
        <v>3.5793989354174784</v>
      </c>
      <c r="K48" s="8">
        <f>[1]!FAMEData("REP.S91122.Q", $A$4-2, $A$4, ,"Quarterly", "Down", "No Heading", "Normal")</f>
        <v>0.10378814173462364</v>
      </c>
      <c r="L48"/>
      <c r="M48"/>
      <c r="N48"/>
      <c r="O48"/>
      <c r="P48"/>
      <c r="Q48"/>
      <c r="R48"/>
      <c r="S48"/>
      <c r="T48"/>
      <c r="U48"/>
      <c r="V48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x14ac:dyDescent="0.2">
      <c r="A49" s="30">
        <v>42916</v>
      </c>
      <c r="B49" s="8">
        <v>0.14326830951076849</v>
      </c>
      <c r="C49" s="8">
        <v>-2.4417938506805683</v>
      </c>
      <c r="D49" s="8">
        <v>-0.55534938887318486</v>
      </c>
      <c r="E49" s="8">
        <v>0</v>
      </c>
      <c r="F49" s="8">
        <v>1.2762673090824237</v>
      </c>
      <c r="G49" s="8">
        <v>6.6730659767333056E-2</v>
      </c>
      <c r="H49" s="8">
        <v>0</v>
      </c>
      <c r="I49" s="8">
        <v>-1.8983473577229408</v>
      </c>
      <c r="J49" s="8">
        <v>3.298476310943868</v>
      </c>
      <c r="K49" s="8">
        <v>-0.15809746026240543</v>
      </c>
      <c r="L49"/>
      <c r="M49"/>
      <c r="N49"/>
      <c r="O49"/>
      <c r="P49"/>
      <c r="Q49"/>
      <c r="R49"/>
      <c r="S49"/>
      <c r="T49"/>
      <c r="U49"/>
      <c r="V49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x14ac:dyDescent="0.2">
      <c r="A50" s="30">
        <v>43008</v>
      </c>
      <c r="B50" s="8">
        <v>-8.5012620019556867E-2</v>
      </c>
      <c r="C50" s="8">
        <v>-1.8202740499265846</v>
      </c>
      <c r="D50" s="8">
        <v>1.3416664756002756</v>
      </c>
      <c r="E50" s="8">
        <v>0</v>
      </c>
      <c r="F50" s="8">
        <v>1.8934997613543911</v>
      </c>
      <c r="G50" s="8">
        <v>7.6338468061310533E-2</v>
      </c>
      <c r="H50" s="8">
        <v>0</v>
      </c>
      <c r="I50" s="8">
        <v>-0.62817175381542611</v>
      </c>
      <c r="J50" s="8">
        <v>0.392170450058486</v>
      </c>
      <c r="K50" s="8">
        <v>1.4481273007672523E-3</v>
      </c>
      <c r="L50"/>
      <c r="M50"/>
      <c r="N50"/>
      <c r="O50"/>
      <c r="P50"/>
      <c r="Q50"/>
      <c r="R50"/>
      <c r="S50"/>
      <c r="T50"/>
      <c r="U50"/>
      <c r="V50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x14ac:dyDescent="0.2">
      <c r="A51" s="30">
        <v>43100</v>
      </c>
      <c r="B51" s="8">
        <v>1.5740446720254757</v>
      </c>
      <c r="C51" s="8">
        <v>6.8840917629933411</v>
      </c>
      <c r="D51" s="8">
        <v>-5.6969957501988713</v>
      </c>
      <c r="E51" s="8">
        <v>0</v>
      </c>
      <c r="F51" s="8">
        <v>8.9988522152939111E-3</v>
      </c>
      <c r="G51" s="8">
        <v>0.10247396210915276</v>
      </c>
      <c r="H51" s="8">
        <v>0</v>
      </c>
      <c r="I51" s="8">
        <v>-5.8084685645233165</v>
      </c>
      <c r="J51" s="8">
        <v>0.38504362778182066</v>
      </c>
      <c r="K51" s="8">
        <v>2.0968441383899935E-3</v>
      </c>
      <c r="L51"/>
      <c r="M51"/>
      <c r="N51"/>
      <c r="O51"/>
      <c r="P51"/>
      <c r="Q51"/>
      <c r="R51"/>
      <c r="S51"/>
      <c r="T51"/>
      <c r="U51"/>
      <c r="V51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x14ac:dyDescent="0.2">
      <c r="A52" s="30">
        <v>43190</v>
      </c>
      <c r="B52" s="8">
        <v>-3.5372163147438435E-3</v>
      </c>
      <c r="C52" s="8">
        <v>-4.3609066116037649</v>
      </c>
      <c r="D52" s="8">
        <v>1.9480342770996222</v>
      </c>
      <c r="E52" s="8">
        <v>0</v>
      </c>
      <c r="F52" s="8">
        <v>-0.91795939572782526</v>
      </c>
      <c r="G52" s="8">
        <v>7.9764449333001072E-2</v>
      </c>
      <c r="H52" s="8">
        <v>0</v>
      </c>
      <c r="I52" s="8">
        <v>2.7862292234944435</v>
      </c>
      <c r="J52" s="8">
        <v>2.3983869544235517</v>
      </c>
      <c r="K52" s="8">
        <v>1.0931187555761277E-2</v>
      </c>
      <c r="L52"/>
      <c r="M52"/>
      <c r="N52"/>
      <c r="O52"/>
      <c r="P52"/>
      <c r="Q52"/>
      <c r="R52"/>
      <c r="S52"/>
      <c r="T52"/>
      <c r="U52"/>
      <c r="V52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x14ac:dyDescent="0.2">
      <c r="A53" s="30">
        <v>43281</v>
      </c>
      <c r="B53" s="8">
        <v>1.4716786274500138</v>
      </c>
      <c r="C53" s="8">
        <v>0.7344569794462259</v>
      </c>
      <c r="D53" s="8">
        <v>0.39462621177893242</v>
      </c>
      <c r="E53" s="8">
        <v>0</v>
      </c>
      <c r="F53" s="8">
        <v>-0.89902410035698699</v>
      </c>
      <c r="G53" s="8">
        <v>7.6887082269024909E-2</v>
      </c>
      <c r="H53" s="8">
        <v>0</v>
      </c>
      <c r="I53" s="8">
        <v>1.2167632298668942</v>
      </c>
      <c r="J53" s="8">
        <v>0.34568622912885</v>
      </c>
      <c r="K53" s="8">
        <v>-3.1816245209664242E-3</v>
      </c>
      <c r="L53"/>
      <c r="M53"/>
      <c r="N53"/>
      <c r="O53"/>
      <c r="P53"/>
      <c r="Q53"/>
      <c r="R53"/>
      <c r="S53"/>
      <c r="T53"/>
      <c r="U53"/>
      <c r="V53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x14ac:dyDescent="0.2">
      <c r="A54" s="30">
        <v>43373</v>
      </c>
      <c r="B54" s="8">
        <v>0.39822859502341224</v>
      </c>
      <c r="C54" s="8">
        <v>-0.17539904186610625</v>
      </c>
      <c r="D54" s="8">
        <v>0.38941305848490582</v>
      </c>
      <c r="E54" s="8">
        <v>0</v>
      </c>
      <c r="F54" s="8">
        <v>-0.88131087981784628</v>
      </c>
      <c r="G54" s="8">
        <v>7.2505016558654073E-2</v>
      </c>
      <c r="H54" s="8">
        <v>0</v>
      </c>
      <c r="I54" s="8">
        <v>1.1982189217440982</v>
      </c>
      <c r="J54" s="8">
        <v>0.20811019234717371</v>
      </c>
      <c r="K54" s="8">
        <v>-2.3945032670069213E-2</v>
      </c>
      <c r="L54"/>
      <c r="M54"/>
      <c r="N54"/>
      <c r="O54"/>
      <c r="P54"/>
      <c r="Q54"/>
      <c r="R54"/>
      <c r="S54"/>
      <c r="T54"/>
      <c r="U54"/>
      <c r="V5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x14ac:dyDescent="0.2">
      <c r="A55" s="30">
        <v>43465</v>
      </c>
      <c r="B55" s="8">
        <v>-0.35658652233527061</v>
      </c>
      <c r="C55" s="8">
        <v>4.0764772290264233</v>
      </c>
      <c r="D55" s="8">
        <v>-5.0960884116737066</v>
      </c>
      <c r="E55" s="8">
        <v>0</v>
      </c>
      <c r="F55" s="8">
        <v>-2.0014210128929051</v>
      </c>
      <c r="G55" s="8">
        <v>9.3455390040000363E-2</v>
      </c>
      <c r="H55" s="8">
        <v>0</v>
      </c>
      <c r="I55" s="8">
        <v>-3.1881227888208028</v>
      </c>
      <c r="J55" s="8">
        <v>0.60583588105527042</v>
      </c>
      <c r="K55" s="8">
        <v>5.8062979505781952E-2</v>
      </c>
      <c r="L55"/>
      <c r="M55"/>
      <c r="N55"/>
      <c r="O55"/>
      <c r="P55"/>
      <c r="Q55"/>
      <c r="R55"/>
      <c r="S55"/>
      <c r="T55"/>
      <c r="U55"/>
      <c r="V55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x14ac:dyDescent="0.2">
      <c r="A56" s="30">
        <v>43555</v>
      </c>
      <c r="B56" s="8">
        <v>0.964784682551588</v>
      </c>
      <c r="C56" s="8">
        <v>-2.4047070326546987</v>
      </c>
      <c r="D56" s="8">
        <v>3.3167938176593239</v>
      </c>
      <c r="E56" s="8">
        <v>0</v>
      </c>
      <c r="F56" s="8">
        <v>-1.7028316835245572</v>
      </c>
      <c r="G56" s="8">
        <v>9.0266010006816638E-2</v>
      </c>
      <c r="H56" s="8">
        <v>0</v>
      </c>
      <c r="I56" s="8">
        <v>4.9293594911770642</v>
      </c>
      <c r="J56" s="8">
        <v>3.4016631957730505E-2</v>
      </c>
      <c r="K56" s="8">
        <v>1.8695803632671138E-2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x14ac:dyDescent="0.2">
      <c r="A57" s="30">
        <v>43646</v>
      </c>
      <c r="B57" s="8">
        <v>0.14599066299666499</v>
      </c>
      <c r="C57" s="8">
        <v>1.0974337581812517</v>
      </c>
      <c r="D57" s="8">
        <v>-1.0370362890421685</v>
      </c>
      <c r="E57" s="8">
        <v>0</v>
      </c>
      <c r="F57" s="8">
        <v>-0.83744164212045391</v>
      </c>
      <c r="G57" s="8">
        <v>9.0525445215946312E-2</v>
      </c>
      <c r="H57" s="8">
        <v>0</v>
      </c>
      <c r="I57" s="8">
        <v>-0.29012009213765999</v>
      </c>
      <c r="J57" s="8">
        <v>5.59571986809708E-2</v>
      </c>
      <c r="K57" s="8">
        <v>2.9637569688776868E-2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x14ac:dyDescent="0.2">
      <c r="A58" s="30">
        <v>43738</v>
      </c>
      <c r="B58" s="8">
        <v>0.22252959593788502</v>
      </c>
      <c r="C58" s="8">
        <v>-2.7110394884924385</v>
      </c>
      <c r="D58" s="8">
        <v>2.9191249054870676</v>
      </c>
      <c r="E58" s="8">
        <v>0</v>
      </c>
      <c r="F58" s="8">
        <v>-0.82111580910618798</v>
      </c>
      <c r="G58" s="8">
        <v>8.7324942044404746E-2</v>
      </c>
      <c r="H58" s="8">
        <v>0</v>
      </c>
      <c r="I58" s="8">
        <v>3.6529157725488517</v>
      </c>
      <c r="J58" s="8">
        <v>1.9754951782215745E-3</v>
      </c>
      <c r="K58" s="8">
        <v>1.2473188669021825E-2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x14ac:dyDescent="0.2">
      <c r="A59" s="31">
        <v>43830</v>
      </c>
      <c r="B59" s="9">
        <v>4.2927176187927726E-2</v>
      </c>
      <c r="C59" s="9">
        <v>5.8767846625167088</v>
      </c>
      <c r="D59" s="9">
        <v>-9.5303961596958278</v>
      </c>
      <c r="E59" s="9">
        <v>0</v>
      </c>
      <c r="F59" s="9">
        <v>1.4323986725181599E-2</v>
      </c>
      <c r="G59" s="9">
        <v>9.986390177473628E-2</v>
      </c>
      <c r="H59" s="9">
        <v>0</v>
      </c>
      <c r="I59" s="9">
        <v>-9.6445840481957497</v>
      </c>
      <c r="J59" s="9">
        <v>3.6827525583978211</v>
      </c>
      <c r="K59" s="9">
        <v>1.3834262905573389E-2</v>
      </c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x14ac:dyDescent="0.2">
      <c r="A60" s="38" t="s">
        <v>36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32" x14ac:dyDescent="0.2">
      <c r="H61" s="7"/>
      <c r="I61" s="7"/>
      <c r="J61" s="7"/>
      <c r="K61" s="7"/>
    </row>
    <row r="62" spans="1:32" x14ac:dyDescent="0.2">
      <c r="H62" s="6"/>
      <c r="I62" s="6"/>
      <c r="J62" s="6"/>
      <c r="K62" s="6"/>
    </row>
    <row r="63" spans="1:32" x14ac:dyDescent="0.2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32" x14ac:dyDescent="0.2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x14ac:dyDescent="0.2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x14ac:dyDescent="0.2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x14ac:dyDescent="0.2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x14ac:dyDescent="0.2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</row>
  </sheetData>
  <mergeCells count="7">
    <mergeCell ref="A60:K60"/>
    <mergeCell ref="A47:K47"/>
    <mergeCell ref="A1:K1"/>
    <mergeCell ref="A2:K2"/>
    <mergeCell ref="A3:K3"/>
    <mergeCell ref="A10:K10"/>
    <mergeCell ref="D5:I5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A1:Z29"/>
  <sheetViews>
    <sheetView rightToLeft="1" zoomScaleNormal="100" workbookViewId="0">
      <selection activeCell="A2" sqref="A2"/>
    </sheetView>
  </sheetViews>
  <sheetFormatPr defaultRowHeight="12.75" x14ac:dyDescent="0.2"/>
  <cols>
    <col min="1" max="1" width="3.28515625" style="12" bestFit="1" customWidth="1"/>
    <col min="2" max="2" width="15.7109375" style="12" bestFit="1" customWidth="1"/>
    <col min="3" max="3" width="67.5703125" style="12" customWidth="1"/>
    <col min="4" max="4" width="7" style="12" bestFit="1" customWidth="1"/>
    <col min="5" max="5" width="7.28515625" style="12" bestFit="1" customWidth="1"/>
    <col min="6" max="6" width="10" style="12" bestFit="1" customWidth="1"/>
    <col min="7" max="7" width="13.5703125" style="12" customWidth="1"/>
    <col min="8" max="16384" width="9.140625" style="12"/>
  </cols>
  <sheetData>
    <row r="1" spans="1:26" x14ac:dyDescent="0.2">
      <c r="A1" s="44" t="s">
        <v>110</v>
      </c>
      <c r="B1" s="44"/>
      <c r="C1" s="44"/>
      <c r="D1" s="44"/>
      <c r="E1" s="44"/>
      <c r="F1" s="44"/>
      <c r="G1" s="44"/>
    </row>
    <row r="2" spans="1:26" x14ac:dyDescent="0.2">
      <c r="B2" s="13"/>
      <c r="C2" s="13"/>
      <c r="D2" s="13"/>
      <c r="E2" s="13"/>
      <c r="F2" s="1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x14ac:dyDescent="0.2">
      <c r="A3" s="49" t="s">
        <v>21</v>
      </c>
      <c r="B3" s="50"/>
      <c r="C3" s="15" t="s">
        <v>22</v>
      </c>
      <c r="D3" s="16" t="s">
        <v>38</v>
      </c>
      <c r="E3" s="16" t="s">
        <v>39</v>
      </c>
      <c r="F3" s="15" t="s">
        <v>40</v>
      </c>
      <c r="G3" s="17" t="s">
        <v>41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">
      <c r="A4" s="51" t="s">
        <v>23</v>
      </c>
      <c r="B4" s="50"/>
      <c r="C4" s="18" t="s">
        <v>47</v>
      </c>
      <c r="D4" s="19" t="s">
        <v>33</v>
      </c>
      <c r="E4" s="20" t="s">
        <v>24</v>
      </c>
      <c r="F4" s="19" t="s">
        <v>42</v>
      </c>
      <c r="G4" s="45" t="s">
        <v>48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">
      <c r="A5" s="51" t="s">
        <v>25</v>
      </c>
      <c r="B5" s="50"/>
      <c r="C5" s="18" t="s">
        <v>43</v>
      </c>
      <c r="D5" s="19" t="s">
        <v>33</v>
      </c>
      <c r="E5" s="20" t="s">
        <v>24</v>
      </c>
      <c r="F5" s="19" t="s">
        <v>42</v>
      </c>
      <c r="G5" s="4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48" t="s">
        <v>34</v>
      </c>
      <c r="B6" s="25" t="s">
        <v>26</v>
      </c>
      <c r="C6" s="18" t="s">
        <v>49</v>
      </c>
      <c r="D6" s="19" t="s">
        <v>33</v>
      </c>
      <c r="E6" s="20" t="s">
        <v>24</v>
      </c>
      <c r="F6" s="19" t="s">
        <v>42</v>
      </c>
      <c r="G6" s="4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8.25" x14ac:dyDescent="0.2">
      <c r="A7" s="48"/>
      <c r="B7" s="24" t="s">
        <v>27</v>
      </c>
      <c r="C7" s="21" t="s">
        <v>50</v>
      </c>
      <c r="D7" s="19" t="s">
        <v>33</v>
      </c>
      <c r="E7" s="20" t="s">
        <v>24</v>
      </c>
      <c r="F7" s="19" t="s">
        <v>42</v>
      </c>
      <c r="G7" s="4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x14ac:dyDescent="0.2">
      <c r="A8" s="48"/>
      <c r="B8" s="24" t="s">
        <v>28</v>
      </c>
      <c r="C8" s="22" t="s">
        <v>44</v>
      </c>
      <c r="D8" s="19" t="s">
        <v>33</v>
      </c>
      <c r="E8" s="20" t="s">
        <v>24</v>
      </c>
      <c r="F8" s="19" t="s">
        <v>42</v>
      </c>
      <c r="G8" s="4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8.25" x14ac:dyDescent="0.2">
      <c r="A9" s="48"/>
      <c r="B9" s="24" t="s">
        <v>29</v>
      </c>
      <c r="C9" s="22" t="s">
        <v>51</v>
      </c>
      <c r="D9" s="19" t="s">
        <v>33</v>
      </c>
      <c r="E9" s="20" t="s">
        <v>24</v>
      </c>
      <c r="F9" s="19" t="s">
        <v>42</v>
      </c>
      <c r="G9" s="4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x14ac:dyDescent="0.2">
      <c r="A10" s="48"/>
      <c r="B10" s="24" t="s">
        <v>15</v>
      </c>
      <c r="C10" s="22" t="s">
        <v>52</v>
      </c>
      <c r="D10" s="19" t="s">
        <v>33</v>
      </c>
      <c r="E10" s="20" t="s">
        <v>24</v>
      </c>
      <c r="F10" s="19" t="s">
        <v>42</v>
      </c>
      <c r="G10" s="4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48"/>
      <c r="B11" s="26" t="s">
        <v>30</v>
      </c>
      <c r="C11" s="22" t="s">
        <v>45</v>
      </c>
      <c r="D11" s="19" t="s">
        <v>33</v>
      </c>
      <c r="E11" s="20" t="s">
        <v>24</v>
      </c>
      <c r="F11" s="19" t="s">
        <v>42</v>
      </c>
      <c r="G11" s="4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2">
      <c r="A12" s="51" t="s">
        <v>31</v>
      </c>
      <c r="B12" s="50"/>
      <c r="C12" s="22" t="s">
        <v>53</v>
      </c>
      <c r="D12" s="19" t="s">
        <v>33</v>
      </c>
      <c r="E12" s="20" t="s">
        <v>24</v>
      </c>
      <c r="F12" s="19" t="s">
        <v>42</v>
      </c>
      <c r="G12" s="4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2">
      <c r="A13" s="51" t="s">
        <v>32</v>
      </c>
      <c r="B13" s="50"/>
      <c r="C13" s="22" t="s">
        <v>46</v>
      </c>
      <c r="D13" s="19" t="s">
        <v>33</v>
      </c>
      <c r="E13" s="20" t="s">
        <v>24</v>
      </c>
      <c r="F13" s="19" t="s">
        <v>42</v>
      </c>
      <c r="G13" s="4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C15" s="2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3:26" x14ac:dyDescent="0.2">
      <c r="C17" s="2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3:26" x14ac:dyDescent="0.2"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3:26" x14ac:dyDescent="0.2">
      <c r="C19" s="2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3:26" x14ac:dyDescent="0.2"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3:26" x14ac:dyDescent="0.2">
      <c r="C21" s="2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3:26" x14ac:dyDescent="0.2"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3:26" x14ac:dyDescent="0.2"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3:26" x14ac:dyDescent="0.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3:26" x14ac:dyDescent="0.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3:26" x14ac:dyDescent="0.2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26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26" x14ac:dyDescent="0.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26" x14ac:dyDescent="0.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8">
    <mergeCell ref="A1:G1"/>
    <mergeCell ref="G4:G13"/>
    <mergeCell ref="A6:A11"/>
    <mergeCell ref="A3:B3"/>
    <mergeCell ref="A4:B4"/>
    <mergeCell ref="A5:B5"/>
    <mergeCell ref="A12:B12"/>
    <mergeCell ref="A13:B13"/>
  </mergeCells>
  <phoneticPr fontId="0" type="noConversion"/>
  <printOptions horizontalCentered="1"/>
  <pageMargins left="0.74803149606299213" right="0.74803149606299213" top="1.27" bottom="0.98425196850393704" header="0.51181102362204722" footer="0.51181102362204722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A8B157-35CE-4486-9951-9D8157F0E41E}"/>
</file>

<file path=customXml/itemProps2.xml><?xml version="1.0" encoding="utf-8"?>
<ds:datastoreItem xmlns:ds="http://schemas.openxmlformats.org/officeDocument/2006/customXml" ds:itemID="{1A5291C9-2330-458B-9A69-5DA48965F388}"/>
</file>

<file path=customXml/itemProps3.xml><?xml version="1.0" encoding="utf-8"?>
<ds:datastoreItem xmlns:ds="http://schemas.openxmlformats.org/officeDocument/2006/customXml" ds:itemID="{0E7A18DE-199F-4E3A-90DA-0BE40B8CEB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לוח ג-נ-6 (2)</vt:lpstr>
      <vt:lpstr>הסברים</vt:lpstr>
      <vt:lpstr>'לוח ג-נ-6 (2)'!WPrint_Area_W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בנק ישראל - שוק הכספים</dc:title>
  <dc:creator>אוהד זדא</dc:creator>
  <cp:lastModifiedBy>אוהד זדא</cp:lastModifiedBy>
  <cp:lastPrinted>2011-03-07T13:24:21Z</cp:lastPrinted>
  <dcterms:created xsi:type="dcterms:W3CDTF">2003-03-20T12:07:36Z</dcterms:created>
  <dcterms:modified xsi:type="dcterms:W3CDTF">2020-03-12T09:48:18Z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