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vsrvpikuah\VPIKUAH\PIKUAHJR\MEHKAR\סקירות\סקירות שנתיות\2022\ריכוז סקירה\אתר אינטרנט\עברית\לוחות\"/>
    </mc:Choice>
  </mc:AlternateContent>
  <bookViews>
    <workbookView xWindow="0" yWindow="0" windowWidth="19200" windowHeight="6360" firstSheet="9" activeTab="18"/>
  </bookViews>
  <sheets>
    <sheet name="table1.1" sheetId="1" r:id="rId1"/>
    <sheet name="table1.2" sheetId="2" r:id="rId2"/>
    <sheet name="table1.3" sheetId="3" r:id="rId3"/>
    <sheet name="table1.4" sheetId="4" r:id="rId4"/>
    <sheet name="table1.5" sheetId="5" r:id="rId5"/>
    <sheet name="table1.6" sheetId="6" r:id="rId6"/>
    <sheet name="table1.7" sheetId="7" r:id="rId7"/>
    <sheet name="table1.8" sheetId="8" r:id="rId8"/>
    <sheet name="table1.9" sheetId="9" r:id="rId9"/>
    <sheet name="table1.10" sheetId="10" r:id="rId10"/>
    <sheet name="table1.11" sheetId="11" r:id="rId11"/>
    <sheet name="table1.12" sheetId="12" r:id="rId12"/>
    <sheet name="table1.13" sheetId="13" r:id="rId13"/>
    <sheet name="table1.14" sheetId="14" r:id="rId14"/>
    <sheet name="table1.15" sheetId="15" r:id="rId15"/>
    <sheet name="table1.16" sheetId="16" r:id="rId16"/>
    <sheet name="table1.17" sheetId="17" r:id="rId17"/>
    <sheet name="table1.18" sheetId="18" r:id="rId18"/>
    <sheet name="table1.19" sheetId="19" r:id="rId19"/>
  </sheets>
  <externalReferences>
    <externalReference r:id="rId20"/>
  </externalReferences>
  <definedNames>
    <definedName name="_xlnm.Print_Area" localSheetId="3">table1.4!$A$1:$T$49</definedName>
    <definedName name="_xlnm.Print_Area" localSheetId="5">table1.6!$A$1:$T$60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16" l="1"/>
  <c r="A23" i="16"/>
  <c r="A22" i="16"/>
  <c r="A21" i="16"/>
  <c r="A20" i="16"/>
  <c r="A19" i="16"/>
  <c r="A18" i="16"/>
  <c r="C16" i="16"/>
  <c r="B16" i="16"/>
  <c r="Q15" i="16"/>
  <c r="L15" i="16"/>
  <c r="G15" i="16"/>
  <c r="B15" i="16"/>
  <c r="R5" i="16"/>
  <c r="R16" i="16" s="1"/>
  <c r="Q5" i="16"/>
  <c r="Q16" i="16" s="1"/>
  <c r="M5" i="16"/>
  <c r="M16" i="16" s="1"/>
  <c r="L5" i="16"/>
  <c r="L16" i="16" s="1"/>
  <c r="H5" i="16"/>
  <c r="H16" i="16" s="1"/>
  <c r="G5" i="16"/>
  <c r="G16" i="16" s="1"/>
  <c r="I3" i="13"/>
  <c r="O3" i="13" s="1"/>
  <c r="U3" i="13" s="1"/>
  <c r="H3" i="13"/>
  <c r="N3" i="13" s="1"/>
  <c r="T3" i="13" s="1"/>
  <c r="F3" i="13"/>
  <c r="L3" i="13" s="1"/>
  <c r="R3" i="13" s="1"/>
  <c r="E3" i="13"/>
  <c r="K3" i="13" s="1"/>
  <c r="Q3" i="13" s="1"/>
  <c r="I3" i="12"/>
  <c r="O3" i="12" s="1"/>
  <c r="U3" i="12" s="1"/>
  <c r="H3" i="12"/>
  <c r="N3" i="12" s="1"/>
  <c r="T3" i="12" s="1"/>
  <c r="F3" i="12"/>
  <c r="L3" i="12" s="1"/>
  <c r="R3" i="12" s="1"/>
  <c r="E3" i="12"/>
  <c r="K3" i="12" s="1"/>
  <c r="Q3" i="12" s="1"/>
  <c r="H44" i="4" l="1"/>
  <c r="H45" i="4" s="1"/>
  <c r="N30" i="4"/>
  <c r="T29" i="4"/>
  <c r="T30" i="4" s="1"/>
  <c r="N29" i="4"/>
  <c r="H29" i="4"/>
  <c r="H30" i="4" s="1"/>
  <c r="N15" i="4"/>
  <c r="T14" i="4"/>
  <c r="T15" i="4" s="1"/>
  <c r="N14" i="4"/>
  <c r="H14" i="4"/>
  <c r="H15" i="4" s="1"/>
  <c r="K3" i="3"/>
  <c r="J3" i="3"/>
  <c r="I3" i="3"/>
  <c r="B11" i="2"/>
</calcChain>
</file>

<file path=xl/sharedStrings.xml><?xml version="1.0" encoding="utf-8"?>
<sst xmlns="http://schemas.openxmlformats.org/spreadsheetml/2006/main" count="812" uniqueCount="419">
  <si>
    <t xml:space="preserve"> מדדים מרכזיים של סך מערכת הבנקאות, 2014 עד 2022</t>
  </si>
  <si>
    <r>
      <t xml:space="preserve">יחס ההון העצמי רובד </t>
    </r>
    <r>
      <rPr>
        <vertAlign val="superscript"/>
        <sz val="11"/>
        <rFont val="Assistant"/>
      </rPr>
      <t>1</t>
    </r>
    <r>
      <rPr>
        <sz val="11"/>
        <rFont val="Assistant"/>
      </rPr>
      <t xml:space="preserve">  (אחוזים)</t>
    </r>
  </si>
  <si>
    <r>
      <t>יחס המינוף</t>
    </r>
    <r>
      <rPr>
        <vertAlign val="superscript"/>
        <sz val="11"/>
        <rFont val="Assistant"/>
      </rPr>
      <t>2</t>
    </r>
    <r>
      <rPr>
        <sz val="11"/>
        <rFont val="Assistant"/>
      </rPr>
      <t xml:space="preserve"> (אחוזים)</t>
    </r>
  </si>
  <si>
    <t>התשואה להון –  ROE  
(אחוזים)</t>
  </si>
  <si>
    <r>
      <t>יחס היעילות</t>
    </r>
    <r>
      <rPr>
        <vertAlign val="superscript"/>
        <sz val="11"/>
        <rFont val="Assistant"/>
      </rPr>
      <t>3</t>
    </r>
  </si>
  <si>
    <r>
      <t>יחס כיסוי הנזילות</t>
    </r>
    <r>
      <rPr>
        <vertAlign val="superscript"/>
        <sz val="11"/>
        <rFont val="Assistant"/>
      </rPr>
      <t>4,8</t>
    </r>
    <r>
      <rPr>
        <sz val="11"/>
        <rFont val="Assistant"/>
      </rPr>
      <t xml:space="preserve"> -  LCR
(אחוזים)</t>
    </r>
  </si>
  <si>
    <t>שיעור השינוי של האשראי המאזני לציבור (אחוזים)</t>
  </si>
  <si>
    <t xml:space="preserve">יחס האשראי הבנקאי לתוצר (אחוזים) </t>
  </si>
  <si>
    <r>
      <t>יחס האשראי</t>
    </r>
    <r>
      <rPr>
        <vertAlign val="superscript"/>
        <sz val="11"/>
        <rFont val="Assistant"/>
      </rPr>
      <t xml:space="preserve"> </t>
    </r>
    <r>
      <rPr>
        <sz val="11"/>
        <rFont val="Assistant"/>
      </rPr>
      <t>לפיקדונות</t>
    </r>
  </si>
  <si>
    <t>יחס ההוצאה השנתית להפסדי אשראי לסך האשראי לציבור (אחוזים)</t>
  </si>
  <si>
    <r>
      <t>מדד ריכוזיות הרפינדל</t>
    </r>
    <r>
      <rPr>
        <vertAlign val="superscript"/>
        <sz val="11"/>
        <rFont val="Assistant"/>
      </rPr>
      <t>5,8</t>
    </r>
    <r>
      <rPr>
        <sz val="11"/>
        <rFont val="Assistant"/>
      </rPr>
      <t xml:space="preserve"> (HHI) </t>
    </r>
  </si>
  <si>
    <r>
      <t>מרווחי התשואה בין אג"ח הבנקים לאג"ח ממשלתי</t>
    </r>
    <r>
      <rPr>
        <vertAlign val="superscript"/>
        <sz val="11"/>
        <rFont val="Assistant"/>
      </rPr>
      <t>6,8</t>
    </r>
    <r>
      <rPr>
        <sz val="11"/>
        <rFont val="Assistant"/>
      </rPr>
      <t xml:space="preserve"> (נקודות אחוז)</t>
    </r>
  </si>
  <si>
    <r>
      <t>יחס ערך השוק לערך בספרים</t>
    </r>
    <r>
      <rPr>
        <vertAlign val="superscript"/>
        <sz val="11"/>
        <rFont val="Assistant"/>
      </rPr>
      <t xml:space="preserve">7,8 </t>
    </r>
    <r>
      <rPr>
        <sz val="11"/>
        <rFont val="Assistant"/>
      </rPr>
      <t>(MV/BV)</t>
    </r>
  </si>
  <si>
    <t xml:space="preserve">1) מחושב בהתאם להוראת ניהול בנקאי תקין 221. </t>
  </si>
  <si>
    <t xml:space="preserve">2) מחושב בהתאם להוראת ניהול בנקאי תקין 218. </t>
  </si>
  <si>
    <t>3)היחס בין סך ההוצאות התפעוליות והאחרות לסך ההכנסות מריבית נטו וההכנסות שאינן מריבית (cost to income).</t>
  </si>
  <si>
    <t xml:space="preserve">4)המדד יחס כיסוי הנזילות פותח בידי ועדת באזל במטרה לקדם את העמידות קצרת הטווח של פרופיל הנזילות בתאגידים הבנקאים. היחס מראה מהי כמות הנכסים הנזילים האיכותיים שתאגידים צריכים להחזיק כדי לשרוד בתרחיש קיצון משמעותי שנמשך 30 ימי־לוח. ליחס כיסוי הנזילות יש שני רכיבים: במונה – מלאי הנכסים הנזילים האיכותיים (HQLA, High Quality Liquid Assets). מלאי זה בנוי משתי רמות של נכסים: רמה 1 – נכסים איכותיים שהיקף החזקתם לא מוגבל; ורמה 2 – נכסים שהיקף החזקתם מוגבל ל-40% ממלאי הנכסים הנזילים האיכותיים. (רמה זו מחולקת לשתי רמות משנה: 2א' ו-2ב'; היקף החזקתם של נכסים ברמה האחרונה מוגבל ל-15%). במכנה – סך תזרים המזומנים היוצא נטו, דהיינו סך תזרים המזומנים היוצא הצפוי בתרחיש הקיצון, בניכוי סך תזרים המזומנים הנכנס הצפוי באותו תרחיש. את סך תזרים המזומנים היוצא הצפוי מחשבים על ידי הכפלת היתרות של סוגי־אב או סוגים שונים של התחייבויות מאזניות וחוץ־מאזניות בשיעורי משיכתן הצפויים (run off או drawn down). את סך תזרים המזומנים הנכנס הצפוי מחשבים על ידי הכפלת היתרות של חייבים חוזיים (contractual receivables) בשיעורי קבלתן הצפויים בתרחיש, עד לרף מצטבר של 75% מסך תזרים המזומנים היוצא הצפוי.   </t>
  </si>
  <si>
    <t>5)המדד מחושב סולו על בסיס אשראי.                               מדד הרפינדל-הירשמן לריכוזיות הענף, כאשר yi  = תפוקת בנק i (אשראי לציבור, נטו) בסך התפוקה y.</t>
  </si>
  <si>
    <t>6) הממוצע לחודש דצמבר של אותה שנה.</t>
  </si>
  <si>
    <t xml:space="preserve">7) בחישוב היחס MV/BV, הערך בספרים (BV) מחושב בפיגור של רבעון אחרי שווי השוק (MV).  החל מדצמבר 2014 הערך בספרים כולל השפעת זכויות עובדים ועלויות תוכנה.  </t>
  </si>
  <si>
    <t>8) מחושב עבור סך מערכת הבנקאות.</t>
  </si>
  <si>
    <t>9) החל מינואר 2022 הבנקים בישראל מיישמים שיטת הפרשה צופת פני עתיד (CECL). השינוי ביחסים נובע בין היתר מהמעבר לשיטת הפרשה זו.</t>
  </si>
  <si>
    <r>
      <rPr>
        <b/>
        <sz val="9"/>
        <rFont val="Assistant"/>
      </rPr>
      <t>המקור:</t>
    </r>
    <r>
      <rPr>
        <sz val="9"/>
        <rFont val="Assistant"/>
      </rPr>
      <t xml:space="preserve"> הלשכה המרכזית לסטטיסטיקה, הבורסה לניירות ערך בתל אביב, בנק ישראל, דוחות כספיים לציבור, דיווחים לפיקוח על הבנקים ועיבודי הפיקוח על הבנקים.</t>
    </r>
  </si>
  <si>
    <r>
      <t xml:space="preserve">המבנה של מערכת הבנקאות, דצמבר 2022 </t>
    </r>
    <r>
      <rPr>
        <b/>
        <vertAlign val="superscript"/>
        <sz val="13"/>
        <rFont val="Assistant"/>
      </rPr>
      <t>1</t>
    </r>
  </si>
  <si>
    <t>הנתונים המאזניים</t>
  </si>
  <si>
    <r>
      <t>ההחזקות הישירות</t>
    </r>
    <r>
      <rPr>
        <b/>
        <vertAlign val="superscript"/>
        <sz val="10"/>
        <rFont val="Assistant"/>
      </rPr>
      <t>3</t>
    </r>
  </si>
  <si>
    <t>דיבדנדים</t>
  </si>
  <si>
    <t>הבנק</t>
  </si>
  <si>
    <r>
      <t>מספר הסניפים</t>
    </r>
    <r>
      <rPr>
        <vertAlign val="superscript"/>
        <sz val="10"/>
        <rFont val="Assistant"/>
      </rPr>
      <t>2</t>
    </r>
  </si>
  <si>
    <t>המשקל בסך נכסי מערכת הבנקאות</t>
  </si>
  <si>
    <t>המשקל בסך האשראי הבנקאי</t>
  </si>
  <si>
    <t>סך הנכסים</t>
  </si>
  <si>
    <t xml:space="preserve">האשראי לציבור </t>
  </si>
  <si>
    <t>סך פיקדונות הציבור</t>
  </si>
  <si>
    <t>ההון העצמי</t>
  </si>
  <si>
    <r>
      <t>החזקות בעלי העניין</t>
    </r>
    <r>
      <rPr>
        <vertAlign val="superscript"/>
        <sz val="10"/>
        <rFont val="Assistant"/>
      </rPr>
      <t>4</t>
    </r>
  </si>
  <si>
    <r>
      <t>החזקות המוסדיים</t>
    </r>
    <r>
      <rPr>
        <vertAlign val="superscript"/>
        <sz val="10"/>
        <rFont val="Assistant"/>
      </rPr>
      <t>5</t>
    </r>
  </si>
  <si>
    <t xml:space="preserve">החזקות הציבור </t>
  </si>
  <si>
    <t>דיבידנדים שחולקו ב-2022</t>
  </si>
  <si>
    <t>הדיבידנדים שחולקו בניכוי החזקות בעלי עניין</t>
  </si>
  <si>
    <t>שיעור הדיבידנדים מהרווח הנקי</t>
  </si>
  <si>
    <t>(אחוזים)</t>
  </si>
  <si>
    <t>(מיליוני ש"ח)</t>
  </si>
  <si>
    <t>בנק לאומי לישראל</t>
  </si>
  <si>
    <t xml:space="preserve">בנק הפועלים </t>
  </si>
  <si>
    <t>בנק דיסקונט לישראל</t>
  </si>
  <si>
    <t xml:space="preserve">בנק מזרחי-טפחות </t>
  </si>
  <si>
    <t xml:space="preserve">הבנק הבינלאומי הראשון לישראל </t>
  </si>
  <si>
    <t xml:space="preserve">בנק ירושלים </t>
  </si>
  <si>
    <t xml:space="preserve">סך מערכת הבנקאות </t>
  </si>
  <si>
    <t>1) הנתונים על סך מערכת הבנקאות מוצגים על בסיס מאוחד.</t>
  </si>
  <si>
    <t>2) הסניפים שבהם מתבצעת פעילות עם לקוחות, להבדיל מיחידות ביצוע וסניפי מטה של הבנק עצמו, המוגדרות גם כן על ידי הבנקים כסניפים.</t>
  </si>
  <si>
    <t>3) נכון לאפריל 2023.</t>
  </si>
  <si>
    <t>4) "בעל עניין" מוגדר כמי שמחזיק לפחות 5% מהון המניות המונפק של התאגיד או מכוח ההצבעה בו. נוסף על כך הדיווח על החזקות בעלי עניין כולל החזקות של מנכ"ל ודירקטורים.</t>
  </si>
  <si>
    <t xml:space="preserve">5) החזקות גופים מוסדיים מעל 5% מהון המניות המונפק של התאגיד או מכוח ההצבעה בו. מוסדי כהגדרתו בתקנה 33 (ט) לתקנות ניירות ערך (דוחות תקופתיים ומיידיים), התש"ל-1970. </t>
  </si>
  <si>
    <r>
      <rPr>
        <b/>
        <sz val="8.5"/>
        <rFont val="Assistant"/>
      </rPr>
      <t>המקור:</t>
    </r>
    <r>
      <rPr>
        <sz val="8.5"/>
        <rFont val="Assistant"/>
      </rPr>
      <t xml:space="preserve"> דוחות כספיים לציבור, דיווחים לפיקוח על הבנקים, דיווחים לבורסה לניירות ערך ועיבודי הפיקוח על הבנקים.</t>
    </r>
  </si>
  <si>
    <r>
      <t>המאזן של סך מערכת הבנקאות</t>
    </r>
    <r>
      <rPr>
        <b/>
        <vertAlign val="superscript"/>
        <sz val="13"/>
        <rFont val="Assistant"/>
      </rPr>
      <t>1</t>
    </r>
    <r>
      <rPr>
        <b/>
        <sz val="13"/>
        <rFont val="Assistant"/>
      </rPr>
      <t>,</t>
    </r>
  </si>
  <si>
    <t>2020 עד 2022</t>
  </si>
  <si>
    <t xml:space="preserve">במחירים שוטפים </t>
  </si>
  <si>
    <t>שיעור השינוי במהלך 2021</t>
  </si>
  <si>
    <t>שיעור השינוי במהלך 2022</t>
  </si>
  <si>
    <t>ההתפלגות</t>
  </si>
  <si>
    <t>נכסים</t>
  </si>
  <si>
    <t>מזומנים ופיקדונות בבנקים</t>
  </si>
  <si>
    <t xml:space="preserve">מזה: </t>
  </si>
  <si>
    <r>
      <t xml:space="preserve">        מזומנים</t>
    </r>
    <r>
      <rPr>
        <vertAlign val="superscript"/>
        <sz val="10"/>
        <rFont val="Assistant"/>
      </rPr>
      <t>2</t>
    </r>
  </si>
  <si>
    <t xml:space="preserve">        פיקדונות בבנקים מסחריים</t>
  </si>
  <si>
    <t>ניירות ערך</t>
  </si>
  <si>
    <t xml:space="preserve">        ניירות ערך ששועבדו למלווים</t>
  </si>
  <si>
    <t xml:space="preserve">        בשווי הוגן</t>
  </si>
  <si>
    <t>ניירות ערך שנשאלו או נרכשו בהסכמי מכר חוזר</t>
  </si>
  <si>
    <t>אשראי לציבור</t>
  </si>
  <si>
    <t>הפרשה להפסדי אשראי</t>
  </si>
  <si>
    <t>אשראי לציבור, נטו</t>
  </si>
  <si>
    <t xml:space="preserve">        מט"י לא-צמוד</t>
  </si>
  <si>
    <t xml:space="preserve">        מט"י צמוד למדד המחירים</t>
  </si>
  <si>
    <t xml:space="preserve">        צמוד מט"ח ונקוב מט"ח</t>
  </si>
  <si>
    <t xml:space="preserve">             מזה בדולרים</t>
  </si>
  <si>
    <t xml:space="preserve">        פריטים לא-כספיים</t>
  </si>
  <si>
    <t>אשראי לממשלה</t>
  </si>
  <si>
    <t>השקעות בחברות בנות ובחברות מסונפות</t>
  </si>
  <si>
    <t>בניינים וציוד</t>
  </si>
  <si>
    <t>נכסים בלתי מוחשיים ומוניטין</t>
  </si>
  <si>
    <t>נכסים בגין מכשירים נגזרים</t>
  </si>
  <si>
    <t>נכסים אחרים</t>
  </si>
  <si>
    <t>התחייבויות והון</t>
  </si>
  <si>
    <t>פיקדונות הציבור</t>
  </si>
  <si>
    <t xml:space="preserve">        צמוד למט"ח ונקוב במט"ח</t>
  </si>
  <si>
    <t>פיקדונות מבנקים</t>
  </si>
  <si>
    <t>פיקדונות הממשלה</t>
  </si>
  <si>
    <t>ניירות ערך שהושאלו או נמכרו בהסכמי רכש חוזר</t>
  </si>
  <si>
    <t>איגרות חוב וכתבי התחייבות נדחים</t>
  </si>
  <si>
    <t>התחייבויות בגין מכשירים נגזרים</t>
  </si>
  <si>
    <t>התחייבויות אחרות</t>
  </si>
  <si>
    <t xml:space="preserve">        הפרשה להפסדי אשראי בגין מכשירי אשראי חוץ-מאזניים</t>
  </si>
  <si>
    <t>סך ההתחייבויות</t>
  </si>
  <si>
    <t>זכויות שאינן מקנות שליטה</t>
  </si>
  <si>
    <t>ההון העצמי המיוחס לבעלי המניות של התאגיד הבנקאי</t>
  </si>
  <si>
    <t>סך ההון העצמי</t>
  </si>
  <si>
    <t>סך ההתחייבויות וההון</t>
  </si>
  <si>
    <t>1) על בסיס מאוחד.</t>
  </si>
  <si>
    <t>2) כולל פיקדונות בבנק ישראל.</t>
  </si>
  <si>
    <r>
      <rPr>
        <b/>
        <sz val="9"/>
        <rFont val="Assistant"/>
      </rPr>
      <t>המקור:</t>
    </r>
    <r>
      <rPr>
        <sz val="9"/>
        <rFont val="Assistant"/>
      </rPr>
      <t xml:space="preserve"> דוחות כספיים לציבור ועיבודי הפיקוח על הבנקים.</t>
    </r>
  </si>
  <si>
    <t>תיק ניירות הערך של סך מערכת הבנקאות,</t>
  </si>
  <si>
    <t>2021 עד 2022</t>
  </si>
  <si>
    <t>בנק לאומי</t>
  </si>
  <si>
    <t>בנק הפועלים</t>
  </si>
  <si>
    <t>בנק מזרחי טפחות</t>
  </si>
  <si>
    <t>הערך במאזן</t>
  </si>
  <si>
    <t xml:space="preserve">ההתפלגות </t>
  </si>
  <si>
    <t>(מיליוני ש''ח)</t>
  </si>
  <si>
    <t>של ממשלת ישראל</t>
  </si>
  <si>
    <t>של ממשלות זרות</t>
  </si>
  <si>
    <t>של מוסדות פיננסיים בישראל</t>
  </si>
  <si>
    <t>של מוסדות פיננסיים זרים</t>
  </si>
  <si>
    <r>
      <t>מגובי נכסים או מגובי משכנתאות</t>
    </r>
    <r>
      <rPr>
        <vertAlign val="superscript"/>
        <sz val="11"/>
        <rFont val="Assistant"/>
      </rPr>
      <t>1</t>
    </r>
  </si>
  <si>
    <t>של אחרים בישראל</t>
  </si>
  <si>
    <t>של אחרים זרים</t>
  </si>
  <si>
    <t xml:space="preserve">מניות </t>
  </si>
  <si>
    <t>סך ניירות הערך</t>
  </si>
  <si>
    <t>(המשך)</t>
  </si>
  <si>
    <t>בנק דיסקונט</t>
  </si>
  <si>
    <t>בנק הבינאלומי</t>
  </si>
  <si>
    <t>בנק ירושלים</t>
  </si>
  <si>
    <r>
      <t>סך מערכת הבנקאות</t>
    </r>
    <r>
      <rPr>
        <b/>
        <vertAlign val="superscript"/>
        <sz val="11"/>
        <rFont val="Assistant"/>
      </rPr>
      <t>2</t>
    </r>
  </si>
  <si>
    <r>
      <rPr>
        <vertAlign val="superscript"/>
        <sz val="9"/>
        <rFont val="Assistant"/>
      </rPr>
      <t>1</t>
    </r>
    <r>
      <rPr>
        <sz val="9"/>
        <rFont val="Assistant"/>
      </rPr>
      <t>אשר לניירות ערך מגובי משכנתאות (MBS) שהנפיקו סוכנויות ממשל בארה"ב (FHLMC ,FNMA ו-GNMA), אלה כלולים בסעיף "מגובי נכסים או מגובי משכנתאות" אם יש בגינם ערבות של הממשל ואם לאו.</t>
    </r>
  </si>
  <si>
    <r>
      <rPr>
        <vertAlign val="superscript"/>
        <sz val="9"/>
        <rFont val="Assistant"/>
      </rPr>
      <t>2</t>
    </r>
    <r>
      <rPr>
        <sz val="9"/>
        <rFont val="Assistant"/>
      </rPr>
      <t>כולל נתוני בנק אגוד (גם טרם מיזוגו לבנק מזרחי-טפחות).</t>
    </r>
  </si>
  <si>
    <r>
      <rPr>
        <b/>
        <sz val="9"/>
        <rFont val="Assistant"/>
      </rPr>
      <t xml:space="preserve">המקור: </t>
    </r>
    <r>
      <rPr>
        <sz val="9"/>
        <rFont val="Assistant"/>
      </rPr>
      <t>דוחות כספיים לציבור ועיבודי הפיקוח על הבנקים.</t>
    </r>
  </si>
  <si>
    <t>עסקאות במכשירים פיננסיים חוץ-מאזניים שבהן הסכום הנקוב מייצג סיכון אשראי,</t>
  </si>
  <si>
    <t>סך מערכת הבנקאות, 2020 עד 2022</t>
  </si>
  <si>
    <t>היתרות לסוף השנה</t>
  </si>
  <si>
    <t>שיעור שינוי 2021 לעומת 2020</t>
  </si>
  <si>
    <t>שיעור שינוי 2022 לעומת 2021</t>
  </si>
  <si>
    <t>התפלגות</t>
  </si>
  <si>
    <t>דצמבר 2020</t>
  </si>
  <si>
    <t>דצמבר 2021</t>
  </si>
  <si>
    <t>דצמבר 2022</t>
  </si>
  <si>
    <t>אשראי תעודות</t>
  </si>
  <si>
    <t>ערבויות להבטחת אשראי</t>
  </si>
  <si>
    <t>ערבויות לרוכשי דירות</t>
  </si>
  <si>
    <t>ערבויות והתחייבויות אחרות</t>
  </si>
  <si>
    <t>מסגרות של כרטיסי אשראי שלא נוצלו</t>
  </si>
  <si>
    <t>מסגרות חח"ד ומסגרות אשראי אחרות בחשבונות לפי דרישה שלא נוצלו</t>
  </si>
  <si>
    <t>התחייבויות בלתי חוזרות לתת אשראי שאושר ועדיין לא ניתן</t>
  </si>
  <si>
    <t>התחייבויות להוצאת ערבות</t>
  </si>
  <si>
    <t>סך הכל</t>
  </si>
  <si>
    <r>
      <rPr>
        <b/>
        <sz val="10"/>
        <color theme="1"/>
        <rFont val="Assistant"/>
      </rPr>
      <t xml:space="preserve">המקור: </t>
    </r>
    <r>
      <rPr>
        <sz val="10"/>
        <color theme="1"/>
        <rFont val="Assistant"/>
      </rPr>
      <t>דוחות כספיים לציבור ועיבודי הפיקוח על הבנקים.</t>
    </r>
  </si>
  <si>
    <t>סעיפים עיקריים מדוח הרווח וההפסד המאוחד, סך מערכת הבנקאות 2020 עד 2022</t>
  </si>
  <si>
    <t>(מיליוני ש''ח, במחירים שוטפים)</t>
  </si>
  <si>
    <t>לאומי</t>
  </si>
  <si>
    <t>הפועלים</t>
  </si>
  <si>
    <t>מזרחי-טפחות</t>
  </si>
  <si>
    <t>דיסקונט</t>
  </si>
  <si>
    <t>שיעור השינוי באחוזים, 2022 לעומת 2021</t>
  </si>
  <si>
    <t>שיעור השינוי באחוזים, 2021 לעומת 2020</t>
  </si>
  <si>
    <t>הכנסות ריבית</t>
  </si>
  <si>
    <t>הוצאות ריבית</t>
  </si>
  <si>
    <t>הכנסות ריבית, נטו</t>
  </si>
  <si>
    <t>הוצאות בגין הפסדי אשראי</t>
  </si>
  <si>
    <t>הכנסות ריבית, נטו לאחר הוצאות בגין הפסדי אשראי</t>
  </si>
  <si>
    <t>הכנסות שאינן מריבית</t>
  </si>
  <si>
    <t>מזה: הכנסות מימון שאינן מריבית</t>
  </si>
  <si>
    <r>
      <t>מזה: מניות</t>
    </r>
    <r>
      <rPr>
        <vertAlign val="superscript"/>
        <sz val="11"/>
        <rFont val="Assistant"/>
      </rPr>
      <t>1</t>
    </r>
  </si>
  <si>
    <r>
      <t>אג"ח</t>
    </r>
    <r>
      <rPr>
        <vertAlign val="superscript"/>
        <sz val="11"/>
        <rFont val="Assistant"/>
      </rPr>
      <t>2</t>
    </r>
  </si>
  <si>
    <r>
      <t>פעילות במכשירים נגזרים</t>
    </r>
    <r>
      <rPr>
        <vertAlign val="superscript"/>
        <sz val="11"/>
        <rFont val="Assistant"/>
      </rPr>
      <t>3</t>
    </r>
  </si>
  <si>
    <t>הפרשי שער</t>
  </si>
  <si>
    <t>מזה: עמלות</t>
  </si>
  <si>
    <t>סך ההוצאות התפעוליות והאחרות</t>
  </si>
  <si>
    <t>מזה: משכורות והוצאות נלוות</t>
  </si>
  <si>
    <t>רווח לפני מסים</t>
  </si>
  <si>
    <t>הפרשה למסים על הרווח</t>
  </si>
  <si>
    <t>רווח לאחר מסים</t>
  </si>
  <si>
    <t>הרווח הנקי המיוחס לבעלי המניות</t>
  </si>
  <si>
    <t>ההון לחישוב התשואה להון1</t>
  </si>
  <si>
    <t>התשואה הכוללת להון, לפני מס (ROE) (אחוזים)</t>
  </si>
  <si>
    <t>התשואה הכוללת להון, לאחר מס (ROE) (אחוזים)</t>
  </si>
  <si>
    <t>התשואה הכוללת לנכסים (ROA) (אחוזים)</t>
  </si>
  <si>
    <t>הבינלאומי</t>
  </si>
  <si>
    <t>ירושלים</t>
  </si>
  <si>
    <t>סך מערכת הבנקאות</t>
  </si>
  <si>
    <t>1) כולל את הרווחים/הפסדים מהשקעה במניות זמינות למכירה, רווחים ממכירת מניות חברות כלולות, דיבידנדים ורווחים/הפסדים מהתאמות לשווי הוגן של מניות למסחר.</t>
  </si>
  <si>
    <t>2) כולל את הרווחים/הפסדים מהשקעה באג"ח מוחזק לפידיון וזמינות למכירה וההכנסות/הוצאות שמומשו ושטרם מומשו מהתאמות לשווי הוגן של אג"ח למסחר.</t>
  </si>
  <si>
    <t>3) כולל מכשירים נגזרים אשר לא יועדו ליחסי גידור (מכשירי ALM) ומכשירים נגזרים אחרים.</t>
  </si>
  <si>
    <r>
      <t>השפעת הכמות</t>
    </r>
    <r>
      <rPr>
        <b/>
        <vertAlign val="superscript"/>
        <sz val="13"/>
        <rFont val="Assistant"/>
      </rPr>
      <t>1</t>
    </r>
    <r>
      <rPr>
        <b/>
        <sz val="13"/>
        <rFont val="Assistant"/>
      </rPr>
      <t xml:space="preserve"> והשפעת המחיר</t>
    </r>
    <r>
      <rPr>
        <b/>
        <vertAlign val="superscript"/>
        <sz val="13"/>
        <rFont val="Assistant"/>
      </rPr>
      <t>2</t>
    </r>
    <r>
      <rPr>
        <b/>
        <sz val="13"/>
        <rFont val="Assistant"/>
      </rPr>
      <t xml:space="preserve"> על הכנסות והוצאות הריבית,
ישראל וחו"ל (שינוי לעומת תקופה מקבילה אשתקד)
</t>
    </r>
  </si>
  <si>
    <t>סך מערכת הבנקאות, 2021 עד 2022 (מיליוני ש"ח)</t>
  </si>
  <si>
    <t>השפעת הכמות</t>
  </si>
  <si>
    <t>השפעת המחיר</t>
  </si>
  <si>
    <t>שינוי נטו</t>
  </si>
  <si>
    <t>השפעת הכמות בצד הנכסים</t>
  </si>
  <si>
    <t>השפעת הכמות בצד ההתחייבויות</t>
  </si>
  <si>
    <t>השפעת הכמות נטו</t>
  </si>
  <si>
    <t>השפעת המחיר בצד הנכסים</t>
  </si>
  <si>
    <t>השפעת המחיר בצד ההתחייבויות</t>
  </si>
  <si>
    <t>השפעת המחיר נטו</t>
  </si>
  <si>
    <t>השינוי נטו בצד הנכסים</t>
  </si>
  <si>
    <t>השינוי נטו בצד ההתחייבויות</t>
  </si>
  <si>
    <t>התרומה להכנסות הריבית נטו</t>
  </si>
  <si>
    <t>אשראי/ פיקדונות הציבור בישראל</t>
  </si>
  <si>
    <t>אשראי/ פיקדונות הציבור בחו"ל</t>
  </si>
  <si>
    <t>סך אשראי/ פיקדונות הציבור</t>
  </si>
  <si>
    <t>נכסים/ התחייבויות נושאי ריבית אחרים בישראל</t>
  </si>
  <si>
    <t>נכסים/ התחייבויות נושאי ריבית אחרים בחו"ל</t>
  </si>
  <si>
    <t>סך נכסים/ התחייבויות נושאי ריבית אחרים</t>
  </si>
  <si>
    <t>סךהכנסות/ הוצאות הריבית</t>
  </si>
  <si>
    <t>1) השפעת הכמות מחושבת כמכפלה של השינוי ביתרה המאזנית (התקופה הנוכחית לעומת אשתקד) במחיר בתקופה הנוכחית, מחולקת באלף</t>
  </si>
  <si>
    <t>2) השפעת המחיר מחושבת כמכפלה של השינוי במחיר (התקופה הנוכחית לעומת אשתקד) ביתרה המאזנית בתקופה המקבילה אשתקד, מחולקת באלף</t>
  </si>
  <si>
    <r>
      <rPr>
        <b/>
        <sz val="9"/>
        <color theme="1"/>
        <rFont val="Assistant"/>
      </rPr>
      <t>המקור</t>
    </r>
    <r>
      <rPr>
        <sz val="9"/>
        <color theme="1"/>
        <rFont val="Assistant"/>
      </rPr>
      <t>: דוחות כספיים לציבור ועיבודי הפיקוח על הבנקים.</t>
    </r>
  </si>
  <si>
    <t>היתרות הממוצעות, שיעורי הכנסות והוצאות הריבית ופער הריבית בגין הנכסים וההתחייבויות,
סך מערכת הבנקאות,  2021 עד 2022 (מיליוני ש"ח, במונחים שנתיים)</t>
  </si>
  <si>
    <t>הנכסים</t>
  </si>
  <si>
    <t>ההתחייבויות</t>
  </si>
  <si>
    <t>היתרה השנתית הממוצעת (מיליוני ש"ח)</t>
  </si>
  <si>
    <t>הכנסות המימון</t>
  </si>
  <si>
    <t>שיעור ההכנסה</t>
  </si>
  <si>
    <t>היתרה השנתית הממוצעת
(מיליוני ש"ח)</t>
  </si>
  <si>
    <t>הוצאות המימון</t>
  </si>
  <si>
    <t>שיעור ההוצאה</t>
  </si>
  <si>
    <t>פער הריבית</t>
  </si>
  <si>
    <t xml:space="preserve"> (מיליוני ש"ח)</t>
  </si>
  <si>
    <t>(נקודות אחוז)</t>
  </si>
  <si>
    <t>פיקדונות בבנקים</t>
  </si>
  <si>
    <t>פיקדונות בבנקים מרכזיים</t>
  </si>
  <si>
    <t>פיקדונות מבנקים מרכזיים</t>
  </si>
  <si>
    <t>אג"ח</t>
  </si>
  <si>
    <r>
      <t>נכסים אחרים</t>
    </r>
    <r>
      <rPr>
        <vertAlign val="superscript"/>
        <sz val="11"/>
        <rFont val="Assistant"/>
      </rPr>
      <t>1</t>
    </r>
  </si>
  <si>
    <r>
      <t>התחייבויות אחרות</t>
    </r>
    <r>
      <rPr>
        <vertAlign val="superscript"/>
        <sz val="11"/>
        <rFont val="Assistant"/>
      </rPr>
      <t>1</t>
    </r>
  </si>
  <si>
    <t>סך הנכסים נושאי הריבית</t>
  </si>
  <si>
    <t>סך ההתחייבויות נושאות הריבית</t>
  </si>
  <si>
    <r>
      <t>התשואה נטו על נכסים נושאי ריבית (המרווח הפיננסי)</t>
    </r>
    <r>
      <rPr>
        <vertAlign val="superscript"/>
        <sz val="11"/>
        <rFont val="Assistant"/>
      </rPr>
      <t>2</t>
    </r>
  </si>
  <si>
    <t>היתרה השנתית הממוצע</t>
  </si>
  <si>
    <t>1) ההתחייבויות והנכסים האחרים כוללים בין השאר גם אשראי לממשלה ופיקדונות שלה וניירות ערך שהושאלו/ נשאלו בהסכמי מכר חוזר.</t>
  </si>
  <si>
    <t>2) המרווח הפיננסי הינו היחס שבין הכנסות הריבית נטו לבין סך הנכסים נושאי הריבית. המרווח מוצג באחוזים ומחושב במונחים שנתיים.</t>
  </si>
  <si>
    <r>
      <t>העלות ליחידת תפוקה</t>
    </r>
    <r>
      <rPr>
        <b/>
        <vertAlign val="superscript"/>
        <sz val="12"/>
        <rFont val="Assistant"/>
      </rPr>
      <t>1</t>
    </r>
    <r>
      <rPr>
        <b/>
        <sz val="12"/>
        <rFont val="Assistant"/>
      </rPr>
      <t xml:space="preserve"> ויחס היעילות</t>
    </r>
    <r>
      <rPr>
        <b/>
        <vertAlign val="superscript"/>
        <sz val="12"/>
        <rFont val="Assistant"/>
      </rPr>
      <t>2</t>
    </r>
    <r>
      <rPr>
        <b/>
        <sz val="12"/>
        <rFont val="Assistant"/>
      </rPr>
      <t xml:space="preserve"> , סך מערכת הבנקאות</t>
    </r>
    <r>
      <rPr>
        <b/>
        <vertAlign val="superscript"/>
        <sz val="12"/>
        <rFont val="Assistant"/>
      </rPr>
      <t>3</t>
    </r>
    <r>
      <rPr>
        <b/>
        <sz val="12"/>
        <rFont val="Assistant"/>
      </rPr>
      <t>, 2018 עד  2022</t>
    </r>
  </si>
  <si>
    <t>השנה</t>
  </si>
  <si>
    <t>מזרחי טפחות</t>
  </si>
  <si>
    <t>סך מערכת</t>
  </si>
  <si>
    <t>העלות ליחידת תפוקה</t>
  </si>
  <si>
    <t>5, 4</t>
  </si>
  <si>
    <t>יחס היעילות</t>
  </si>
  <si>
    <t>1) היחס בין סך ההוצאות התפעוליות והאחרות ליתרת הנכסים הממוצעת (average cost).</t>
  </si>
  <si>
    <t>2) היחס בין סך ההוצאות התפעוליות והאחרות לסך ההכנסות מריבית נטו וההכנסות שאינן מריבית (cost to income).</t>
  </si>
  <si>
    <t>3) נתוני קבוצת הפועלים אינם כוללים את קבוצת ישראכרט. החל משנת 2019, נתוני קבוצת לאומי אינם כוללים את קבוצת לאומי קארד.</t>
  </si>
  <si>
    <t>4) המיזוג עם אגוד ברבעון האחרון של 2020 היטה כלפי מטה את יחס עלות יחידת תפוקה לשנת 2020.</t>
  </si>
  <si>
    <t>5) החל מהדיווח השנתי ל-2020 נתוני קבוצת מזרחי כוללים את בנק אגוד.</t>
  </si>
  <si>
    <r>
      <rPr>
        <b/>
        <sz val="8.5"/>
        <rFont val="Assistant"/>
      </rPr>
      <t>המקור:</t>
    </r>
    <r>
      <rPr>
        <sz val="8.5"/>
        <rFont val="Assistant"/>
      </rPr>
      <t xml:space="preserve"> דוחות כספיים לציבור ועיבודי הפיקוח על הבנקים.</t>
    </r>
  </si>
  <si>
    <r>
      <t>ההוצאות של סך מערכת הבנקאות בגין עובדים</t>
    </r>
    <r>
      <rPr>
        <b/>
        <vertAlign val="superscript"/>
        <sz val="13"/>
        <rFont val="Assistant"/>
      </rPr>
      <t>1</t>
    </r>
    <r>
      <rPr>
        <b/>
        <sz val="13"/>
        <rFont val="Assistant"/>
      </rPr>
      <t>, 2003 עד 2022</t>
    </r>
  </si>
  <si>
    <r>
      <t>(הסכומים המדווחים</t>
    </r>
    <r>
      <rPr>
        <vertAlign val="superscript"/>
        <sz val="10"/>
        <rFont val="Assistant"/>
      </rPr>
      <t>2</t>
    </r>
    <r>
      <rPr>
        <sz val="10"/>
        <rFont val="Assistant"/>
      </rPr>
      <t>, במחירים שוטפים)</t>
    </r>
  </si>
  <si>
    <r>
      <t>מספר המשרות הממוצע</t>
    </r>
    <r>
      <rPr>
        <vertAlign val="superscript"/>
        <sz val="10"/>
        <rFont val="Assistant"/>
      </rPr>
      <t>3</t>
    </r>
  </si>
  <si>
    <t>המשכורות</t>
  </si>
  <si>
    <r>
      <t>ההוצאות הנלוות בגין עובדים</t>
    </r>
    <r>
      <rPr>
        <vertAlign val="superscript"/>
        <sz val="10"/>
        <rFont val="Assistant"/>
      </rPr>
      <t>4</t>
    </r>
  </si>
  <si>
    <t>המשכורות וההוצאות הנלוות</t>
  </si>
  <si>
    <t>סך הכול</t>
  </si>
  <si>
    <t xml:space="preserve">למשרה </t>
  </si>
  <si>
    <t>(אלפי ש"ח)</t>
  </si>
  <si>
    <t/>
  </si>
  <si>
    <t>השינוי לעומת השנה הקודמת</t>
  </si>
  <si>
    <t>1) הנתונים החל משנת 2017 אינם כוללים את קבוצת ישראכרט, וכוללים סיווג מחדש של הוצאות בגין פנסיה והטבות לאחר סיום העסקה בהתאם לחוזר שפורסם על ידי הפיקוח על הבנקים בינואר 2018 בנושא "שיפור ההצגה של הוצאות בגין פנסיה והטבות אחרות לסיום העסקה". הנתונים החל משנת 2018 אינם כוללים את לאומי קארד.</t>
  </si>
  <si>
    <t>2) עד שנת 2002 הסכומים מותאמים להשפעת האינפלציה לפי מדד דצמבר 2003.</t>
  </si>
  <si>
    <t>3) מספר המשרות כולל משרות בחברות בנות בחו"ל ובחברות מאוחדות, וכן תרגום של עלות השעות הנוספות ותקציבי כוח האדם החיצוני שנדרשו לוויסות כוח האדם השוטף ולהטמעת פרויקטים.</t>
  </si>
  <si>
    <t>4) סעיף זה כולל בעיקר פיצויים, תגמולים, קרן השתלמות, פנסיה, חופשה, ביטוח לאומי ומס שכר, הוצאות נלוות אחרות, הוצאות פרישה מרצון, והטבה עקב הקצאת אופציות לעובדים.</t>
  </si>
  <si>
    <r>
      <t>מספר המשרות וההוצאות לפי רמות השכר</t>
    </r>
    <r>
      <rPr>
        <b/>
        <vertAlign val="superscript"/>
        <sz val="13"/>
        <rFont val="Assistant"/>
      </rPr>
      <t>1</t>
    </r>
    <r>
      <rPr>
        <b/>
        <sz val="13"/>
        <rFont val="Assistant"/>
      </rPr>
      <t xml:space="preserve"> השנתיות,
סך מערכת הבנקאות,</t>
    </r>
    <r>
      <rPr>
        <b/>
        <vertAlign val="superscript"/>
        <sz val="13"/>
        <rFont val="Assistant"/>
      </rPr>
      <t>2</t>
    </r>
    <r>
      <rPr>
        <b/>
        <sz val="13"/>
        <rFont val="Assistant"/>
      </rPr>
      <t xml:space="preserve"> 2021 ו-2022</t>
    </r>
  </si>
  <si>
    <t>שיעור השינוי השנתי בהוצאות השכר</t>
  </si>
  <si>
    <t>שיעור השינוי השנתי במספר המשרות</t>
  </si>
  <si>
    <t>המשכורות וההוצאות הנלוות
(מיליוני ש"ח)</t>
  </si>
  <si>
    <t>מספר המשרות</t>
  </si>
  <si>
    <t>עובדים פעילים במשרדים בישראל
רמות שכר שנתיות (באלפי ש"ח)</t>
  </si>
  <si>
    <t>עד 60</t>
  </si>
  <si>
    <t xml:space="preserve">מעל 60 עד 120 </t>
  </si>
  <si>
    <t>מעל 120 עד 240</t>
  </si>
  <si>
    <t>מעל 240 עד 360</t>
  </si>
  <si>
    <t>מעל 360 עד 600</t>
  </si>
  <si>
    <t xml:space="preserve">מעל 600 עד 1,000 </t>
  </si>
  <si>
    <t>מעל 1,000</t>
  </si>
  <si>
    <t>סך רכיבי השכר והנלוות ששויכו לעובדים פעילים במשרדים בישראל</t>
  </si>
  <si>
    <t xml:space="preserve">   מזה: הוצאות בגין עובדי כוח אדם
   רמות שכר שנתיות (באלפי ש"ח)</t>
  </si>
  <si>
    <t xml:space="preserve">      עד 120</t>
  </si>
  <si>
    <t xml:space="preserve">      מעל 120</t>
  </si>
  <si>
    <t>רכיבי השכר והנלוות שלא שויכו לעובדים פעילים במשרדים בישראל</t>
  </si>
  <si>
    <t>עובדי הבנקים במשרדים בחו"ל</t>
  </si>
  <si>
    <t>הוצאות שכר שהוונו לנכסים</t>
  </si>
  <si>
    <t>1) מספר המשרות מדווח על בסיס ממוצע חודשי כפי שמדווח בדוח הכספי השנתי לציבור.</t>
  </si>
  <si>
    <t>2) סך מערכת, כולל בנקים זרים.</t>
  </si>
  <si>
    <r>
      <rPr>
        <b/>
        <sz val="9"/>
        <rFont val="Assistant"/>
      </rPr>
      <t>המקור</t>
    </r>
    <r>
      <rPr>
        <sz val="9"/>
        <rFont val="Assistant"/>
      </rPr>
      <t>: דיווחים לפיקוח על הבנקים ועיבודיהם.</t>
    </r>
  </si>
  <si>
    <t>התפלגות ההון ויחסי ההון בסך מערכת הבנקאות,  2021 עד 2022</t>
  </si>
  <si>
    <r>
      <t xml:space="preserve">ההון העצמי </t>
    </r>
    <r>
      <rPr>
        <vertAlign val="superscript"/>
        <sz val="11"/>
        <rFont val="Assistant"/>
      </rPr>
      <t>1</t>
    </r>
  </si>
  <si>
    <r>
      <t xml:space="preserve">ההון העצמי רובד 1 </t>
    </r>
    <r>
      <rPr>
        <vertAlign val="superscript"/>
        <sz val="11"/>
        <rFont val="Assistant"/>
      </rPr>
      <t>2</t>
    </r>
  </si>
  <si>
    <r>
      <t>הון רובד 1 נוסף</t>
    </r>
    <r>
      <rPr>
        <vertAlign val="superscript"/>
        <sz val="11"/>
        <rFont val="Assistant"/>
      </rPr>
      <t xml:space="preserve"> 2</t>
    </r>
  </si>
  <si>
    <r>
      <t xml:space="preserve">הון רובד 2 </t>
    </r>
    <r>
      <rPr>
        <vertAlign val="superscript"/>
        <sz val="11"/>
        <rFont val="Assistant"/>
      </rPr>
      <t>2</t>
    </r>
  </si>
  <si>
    <t xml:space="preserve">בסיס ההון
</t>
  </si>
  <si>
    <t>סך המאזן</t>
  </si>
  <si>
    <t>סיכון האשראי</t>
  </si>
  <si>
    <t>סיכוני השוק</t>
  </si>
  <si>
    <t>הסיכון התפעולי</t>
  </si>
  <si>
    <t>סך הסעיפים המשוקללים</t>
  </si>
  <si>
    <t>יחס ההון העצמי רובד 1</t>
  </si>
  <si>
    <t xml:space="preserve">יחס הלימות ההון הכולל </t>
  </si>
  <si>
    <t>יחס ההון העצמי רובד 1 המזערי הנדרש</t>
  </si>
  <si>
    <r>
      <t xml:space="preserve">יחס ההון הכולל המזערי הנדרש </t>
    </r>
    <r>
      <rPr>
        <vertAlign val="superscript"/>
        <sz val="11"/>
        <rFont val="Assistant"/>
      </rPr>
      <t>3</t>
    </r>
  </si>
  <si>
    <t>1) כולל הזכויות של בעלי מניות חיצוניים, על פי מאזני הקבוצות.</t>
  </si>
  <si>
    <t>2) לאחר ניכויים.</t>
  </si>
  <si>
    <t>3) לרבות דרישת הון בשיעור המבטא 1% מיתרת ההלוואות לדיור למועד הדיווח, המיושמת בהדרגה בשיעורים רבעוניים שווים החל מה-1 באפריל 2015 ועד ליום 1 בינואר 2017.</t>
  </si>
  <si>
    <r>
      <rPr>
        <b/>
        <sz val="9"/>
        <rFont val="Assistant"/>
      </rPr>
      <t>המקור:</t>
    </r>
    <r>
      <rPr>
        <sz val="9"/>
        <rFont val="Assistant"/>
      </rPr>
      <t xml:space="preserve"> דוחות כספיים לציבור, דיווחים לפיקוח על הבנקים ועיבודי הפיקוח על הבנקים.</t>
    </r>
  </si>
  <si>
    <t>התפלגות חשיפות סיכון האשראי,  2021 עד 2022</t>
  </si>
  <si>
    <t>ריבוניות</t>
  </si>
  <si>
    <t>סקטור ציבורי</t>
  </si>
  <si>
    <t>בנקים</t>
  </si>
  <si>
    <t>חברות ניירות ערך</t>
  </si>
  <si>
    <t>תאגידים</t>
  </si>
  <si>
    <t>חשיפות קמעונאיות ליחידים</t>
  </si>
  <si>
    <t>הלוואות לעסקים קטנים</t>
  </si>
  <si>
    <t>בביטחון נכס למגורים</t>
  </si>
  <si>
    <t>בביטחון נדל"ן מסחרי</t>
  </si>
  <si>
    <t>הלוואות בפיגור</t>
  </si>
  <si>
    <t>מדדי הון מרכזיים, דצמבר 2017 עד דצמבר 2022</t>
  </si>
  <si>
    <r>
      <t xml:space="preserve">יחס ההון העצמי רובד 1 </t>
    </r>
    <r>
      <rPr>
        <vertAlign val="superscript"/>
        <sz val="11"/>
        <rFont val="Assistant"/>
      </rPr>
      <t/>
    </r>
  </si>
  <si>
    <t>2017</t>
  </si>
  <si>
    <t>2018</t>
  </si>
  <si>
    <t>2019</t>
  </si>
  <si>
    <t>2020</t>
  </si>
  <si>
    <t>2021</t>
  </si>
  <si>
    <t>2022</t>
  </si>
  <si>
    <t xml:space="preserve">היחס שבין נכסי סיכון </t>
  </si>
  <si>
    <t>האשראי לסך החשיפה</t>
  </si>
  <si>
    <t xml:space="preserve"> יחס המינוף</t>
  </si>
  <si>
    <t xml:space="preserve"> היחס בין ההון העצמי לסך</t>
  </si>
  <si>
    <t xml:space="preserve"> הנכסים המאזניים </t>
  </si>
  <si>
    <r>
      <t>אשראי ומרווחים לפי מגזרי פעילות פיקוחיים, מגזר משקי הבית</t>
    </r>
    <r>
      <rPr>
        <b/>
        <vertAlign val="superscript"/>
        <sz val="12"/>
        <color theme="1"/>
        <rFont val="Assistant"/>
      </rPr>
      <t>1</t>
    </r>
    <r>
      <rPr>
        <b/>
        <sz val="12"/>
        <color theme="1"/>
        <rFont val="Assistant"/>
      </rPr>
      <t>, סך מערכת הבנקאות</t>
    </r>
  </si>
  <si>
    <t>שנת 2021 ושנת 2022</t>
  </si>
  <si>
    <t>יתרת האשראי לסוף תקופת הדיווח</t>
  </si>
  <si>
    <t>דיור</t>
  </si>
  <si>
    <t>כרטיסי אשראי</t>
  </si>
  <si>
    <t>צרכני-אחר</t>
  </si>
  <si>
    <t>סה"כ</t>
  </si>
  <si>
    <t>פער</t>
  </si>
  <si>
    <t>שיעור השינוי</t>
  </si>
  <si>
    <t>-</t>
  </si>
  <si>
    <t>סך המערכת</t>
  </si>
  <si>
    <t>המרווח מפעילות באשראי</t>
  </si>
  <si>
    <t>1) לא כולל בנקאות פרטית.</t>
  </si>
  <si>
    <r>
      <t>אשראי ומרווחים לפי מגזרי פעילות פיקוחיים, המגזר העסקי,</t>
    </r>
    <r>
      <rPr>
        <b/>
        <vertAlign val="superscript"/>
        <sz val="12"/>
        <color theme="1"/>
        <rFont val="Assistant"/>
      </rPr>
      <t>2,1</t>
    </r>
    <r>
      <rPr>
        <b/>
        <sz val="12"/>
        <color theme="1"/>
        <rFont val="Assistant"/>
      </rPr>
      <t xml:space="preserve"> סך המערכת הבנקאות</t>
    </r>
  </si>
  <si>
    <t>דצמבר 2021 , דצמבר 2022</t>
  </si>
  <si>
    <t>העסקים הקטנים והזעירים</t>
  </si>
  <si>
    <t>העסקים הבינוניים</t>
  </si>
  <si>
    <t>העסקים הגדולים</t>
  </si>
  <si>
    <t>סה"כ עסקי</t>
  </si>
  <si>
    <t>1) עסקים זעירים וקטנים - מחזור פעילותם קטן מ-50 מיליוני ש"ח, עסקים בינוניים - מחזור פעילותם גדול או שווה ל-50 מיליוני ש"ח וקטן מ-250 מיליוני ש"ח, עסקים גדולים - מחזור פעילותם גדול או שווה ל-250 מיליוני ש"ח.</t>
  </si>
  <si>
    <t>2) הנתונים מתייחסים לפעילות בישראל ואינם כוללים את הגופים המוסדיים, מגזר הניהול הפיננסי, אחרים והתאמות.</t>
  </si>
  <si>
    <t>יתרת האשראי לציבור לפי ענפי המשק, סך מערכת הבנקאות, שנת 2021 ושנת 2022</t>
  </si>
  <si>
    <r>
      <t>יתרת סיכון האשראי הכולל</t>
    </r>
    <r>
      <rPr>
        <vertAlign val="superscript"/>
        <sz val="10"/>
        <rFont val="Assistant"/>
      </rPr>
      <t>1</t>
    </r>
  </si>
  <si>
    <r>
      <t>יתרת האשראי המאזני (חובות)</t>
    </r>
    <r>
      <rPr>
        <vertAlign val="superscript"/>
        <sz val="10"/>
        <rFont val="Assistant"/>
      </rPr>
      <t>2</t>
    </r>
  </si>
  <si>
    <t>היתרה</t>
  </si>
  <si>
    <t>התפלגות האשראי לציבור</t>
  </si>
  <si>
    <t>השינויים באשראי</t>
  </si>
  <si>
    <t>פעילות לווים בישראל</t>
  </si>
  <si>
    <t>עסקי</t>
  </si>
  <si>
    <t>חקלאות</t>
  </si>
  <si>
    <t>תעשייה</t>
  </si>
  <si>
    <t>כריה וחציבה</t>
  </si>
  <si>
    <t>בינוי ונדל"ן</t>
  </si>
  <si>
    <t>מזה: בינוי</t>
  </si>
  <si>
    <t>מזה: נדל"ן</t>
  </si>
  <si>
    <t>חשמל ומים</t>
  </si>
  <si>
    <t>מסחר</t>
  </si>
  <si>
    <t>תיירות</t>
  </si>
  <si>
    <t xml:space="preserve">תחבורה ואחסנה </t>
  </si>
  <si>
    <t>תקשורת ושירותי מחשב</t>
  </si>
  <si>
    <t>שירותים פיננסיים</t>
  </si>
  <si>
    <t>שירותים עסקיים אחרים</t>
  </si>
  <si>
    <t>שירותים ציבוריים וקהילתיים</t>
  </si>
  <si>
    <t>אנשים פרטיים</t>
  </si>
  <si>
    <t>הלוואות לדיור</t>
  </si>
  <si>
    <t>הלוואות שלא לדיור</t>
  </si>
  <si>
    <t>פעילות לווים בחו"ל</t>
  </si>
  <si>
    <t>1) כולל את סיכון האשראי המאזני וסיכון האשראי החוץ-מאזני.</t>
  </si>
  <si>
    <t>2) כולל את האשראי לציבור, למעט אג"ח וניירות ערך שנשאלו או נרכשו במסגרת הסכמי מכר חוזר.</t>
  </si>
  <si>
    <t>מדדים לאיכות תיק האשראי של סך מערכת הבנקאות, 2018 עד 2022</t>
  </si>
  <si>
    <t>מדד / בנק</t>
  </si>
  <si>
    <t>שנה</t>
  </si>
  <si>
    <t>שיעור ההוצאה השנתית להפסדי אשראי בסך האשראי</t>
  </si>
  <si>
    <r>
      <t>המאזני לציבור</t>
    </r>
    <r>
      <rPr>
        <vertAlign val="superscript"/>
        <sz val="10"/>
        <rFont val="Assistant"/>
      </rPr>
      <t/>
    </r>
  </si>
  <si>
    <t xml:space="preserve">יחס המחיקות נטו לסך האשראי המאזני לציבור </t>
  </si>
  <si>
    <t xml:space="preserve">שיעורה של יתרת ההפרשה להפסדי אשראי </t>
  </si>
  <si>
    <t xml:space="preserve">בסך האשראי המאזני לציבור </t>
  </si>
  <si>
    <t>משקל האשראי הבעייתי בסך האשראי המאזני לציבור</t>
  </si>
  <si>
    <t xml:space="preserve">שיעור האשראי שאינו צובר או צובר בפיגור של 90 ימים או יותר </t>
  </si>
  <si>
    <r>
      <t xml:space="preserve">מיתרת האשראי לציבור </t>
    </r>
    <r>
      <rPr>
        <vertAlign val="superscript"/>
        <sz val="10"/>
        <rFont val="Assistant"/>
      </rPr>
      <t>1</t>
    </r>
  </si>
  <si>
    <t xml:space="preserve">היחס בין יתרת ההפרשה להפסדי אשראי לבין האשראי שאינו </t>
  </si>
  <si>
    <r>
      <t xml:space="preserve">צובר או צובר בפיגור של 90 ימים או יותר </t>
    </r>
    <r>
      <rPr>
        <vertAlign val="superscript"/>
        <sz val="10"/>
        <rFont val="Assistant"/>
      </rPr>
      <t>1</t>
    </r>
  </si>
  <si>
    <r>
      <rPr>
        <sz val="10"/>
        <rFont val="Assistant"/>
      </rPr>
      <t xml:space="preserve">שיעור האשראי שאינו בדירוג ביצוע מתוך סך סיכון האשראי </t>
    </r>
    <r>
      <rPr>
        <vertAlign val="superscript"/>
        <sz val="10"/>
        <rFont val="Assistant"/>
      </rPr>
      <t>2</t>
    </r>
  </si>
  <si>
    <t>1) החל מינואר 2022 הבנקים בישראל מיישמים שיטת ההפרשה צופת פני עתיד (CECL) ובו שונה סיווג האשראי מאשראי פגום לאשראי שאינו צובר. המדדים המופיעים טרום 2022 הינם</t>
  </si>
  <si>
    <t xml:space="preserve"> על בסיס אומדן לאשראי שאינו צובר.</t>
  </si>
  <si>
    <t>2) אשראי אשר דירוג האשראי שלו במועד הדוח תואם את דירוג האשראי לביצוע אשראי חדש בהתאם למדיניות הבנק. כלומר אשראי שניתן בעבר ושלא היה ניתן בהתאם לתנאים הקיימים היום.</t>
  </si>
  <si>
    <r>
      <t xml:space="preserve">איכות האשראי </t>
    </r>
    <r>
      <rPr>
        <b/>
        <vertAlign val="superscript"/>
        <sz val="12"/>
        <rFont val="Assistant"/>
      </rPr>
      <t>2, 1</t>
    </r>
    <r>
      <rPr>
        <b/>
        <sz val="12"/>
        <rFont val="Assistant"/>
      </rPr>
      <t xml:space="preserve"> לפי מגזרים מהותיים, סך מערכת הבנקאות,</t>
    </r>
  </si>
  <si>
    <t>דצמבר 2015 עד 2022</t>
  </si>
  <si>
    <t>אשראי מסחרי</t>
  </si>
  <si>
    <t>משקל האשראי המסחרי</t>
  </si>
  <si>
    <t xml:space="preserve">שיעור ההוצאה להפסדי אשראי </t>
  </si>
  <si>
    <t>בסך האשראי המסחרי</t>
  </si>
  <si>
    <t xml:space="preserve">שיעור האשראי שאינו צובר או צובר </t>
  </si>
  <si>
    <t>בפיגור של 90 ימים או יותר</t>
  </si>
  <si>
    <r>
      <t>מיתרת האשראי המסחרי לציבור</t>
    </r>
    <r>
      <rPr>
        <vertAlign val="superscript"/>
        <sz val="10"/>
        <rFont val="Assistant"/>
      </rPr>
      <t>3</t>
    </r>
  </si>
  <si>
    <t xml:space="preserve">היחס בין  יתרת ההפרשה להפסדי </t>
  </si>
  <si>
    <t xml:space="preserve">אשראי  בסך האשראי המסחרי </t>
  </si>
  <si>
    <t>הפגום</t>
  </si>
  <si>
    <t>אשראי לדיור</t>
  </si>
  <si>
    <t>משקל האשראי לדיור</t>
  </si>
  <si>
    <t>בסך האשראי לדיור</t>
  </si>
  <si>
    <t xml:space="preserve">שיעור האשראי שאינו צובר או צובר בפיגור של 90 </t>
  </si>
  <si>
    <r>
      <t>ימים או יותר מיתרת האשראי לדיור לציבור</t>
    </r>
    <r>
      <rPr>
        <vertAlign val="superscript"/>
        <sz val="10"/>
        <rFont val="Assistant"/>
      </rPr>
      <t>3</t>
    </r>
  </si>
  <si>
    <t xml:space="preserve">היחס בין יתרת ההפרשה להפסדי אשראי </t>
  </si>
  <si>
    <t>בסך האשראי לדיור בפיגור של 90 יום ומעלה</t>
  </si>
  <si>
    <t>אשראי פרטי אחר</t>
  </si>
  <si>
    <t>משקל האשראי הפרטי האחר</t>
  </si>
  <si>
    <t>בסך האשראי הפרטי האחר</t>
  </si>
  <si>
    <r>
      <t>ימים או יותר מיתרת האשראי המהפרטי האחר לציבור</t>
    </r>
    <r>
      <rPr>
        <vertAlign val="superscript"/>
        <sz val="10"/>
        <rFont val="Assistant"/>
      </rPr>
      <t>2</t>
    </r>
  </si>
  <si>
    <t xml:space="preserve">היחס בין יתרת ההפרשה להפסדי אשראי בסך האשראי </t>
  </si>
  <si>
    <t>הפרטי האחר הפגום והאשראי בפיגור של 90 יום ומעלה</t>
  </si>
  <si>
    <t>1) כולל את האשראי בגין פעילות לווים בישראל ובחו"ל.</t>
  </si>
  <si>
    <t xml:space="preserve">2) החל מינואר 2022 הבנקים בישראל מיישמים שיטת ההפרשה צופת פני עתיד (CECL) ובו שונה סיווג האשראי מאשראי פגום לאשראי שאינו צובר. המדדים המופיעים טרום 2022 הינם </t>
  </si>
  <si>
    <t>על בסיס אומדן לאשראי שאינו צובר.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</si>
</sst>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0.0"/>
    <numFmt numFmtId="165" formatCode="0;\-0;;@"/>
    <numFmt numFmtId="166" formatCode="0.000"/>
    <numFmt numFmtId="167" formatCode="0.0;\-0.0;;@"/>
    <numFmt numFmtId="168" formatCode="_ * #,##0.0_ ;_ * \-#,##0.0_ ;_ * &quot;-&quot;??_ ;_ @_ "/>
    <numFmt numFmtId="169" formatCode="#,##0.0"/>
    <numFmt numFmtId="170" formatCode="_ * #,##0_ ;_ * \-#,##0_ ;_ * &quot;-&quot;??_ ;_ @_ "/>
    <numFmt numFmtId="171" formatCode="_(* #,##0.00_);_(* \(#,##0.00\);_(* &quot;-&quot;??_);_(@_)"/>
    <numFmt numFmtId="172" formatCode="mmm\ yyyy"/>
    <numFmt numFmtId="173" formatCode="[$-F800]dddd\,\ mmmm\ dd\,\ yyyy"/>
    <numFmt numFmtId="174" formatCode="General_)"/>
    <numFmt numFmtId="175" formatCode="yyyy"/>
    <numFmt numFmtId="176" formatCode="#,##0_ ;\-#,##0\ "/>
    <numFmt numFmtId="177" formatCode="_-* #,##0_-;\-* #,##0_-;_-* &quot;-&quot;??_-;_-@_-"/>
  </numFmts>
  <fonts count="36" x14ac:knownFonts="1">
    <font>
      <sz val="11"/>
      <color theme="1"/>
      <name val="Arial"/>
      <family val="2"/>
      <charset val="177"/>
      <scheme val="minor"/>
    </font>
    <font>
      <sz val="10"/>
      <name val="Arial"/>
      <family val="2"/>
    </font>
    <font>
      <b/>
      <sz val="14"/>
      <name val="Assistant"/>
    </font>
    <font>
      <sz val="11"/>
      <name val="Assistant"/>
    </font>
    <font>
      <vertAlign val="superscript"/>
      <sz val="11"/>
      <name val="Assistant"/>
    </font>
    <font>
      <b/>
      <sz val="11"/>
      <name val="Assistant"/>
    </font>
    <font>
      <sz val="11"/>
      <color theme="1"/>
      <name val="Assistant"/>
    </font>
    <font>
      <sz val="9"/>
      <name val="Assistant"/>
    </font>
    <font>
      <b/>
      <sz val="9"/>
      <name val="Assistant"/>
    </font>
    <font>
      <sz val="11"/>
      <color theme="1"/>
      <name val="Arial"/>
      <family val="2"/>
      <charset val="177"/>
      <scheme val="minor"/>
    </font>
    <font>
      <b/>
      <sz val="13"/>
      <name val="Assistant"/>
    </font>
    <font>
      <b/>
      <vertAlign val="superscript"/>
      <sz val="13"/>
      <name val="Assistant"/>
    </font>
    <font>
      <b/>
      <sz val="10"/>
      <name val="Assistant"/>
    </font>
    <font>
      <b/>
      <vertAlign val="superscript"/>
      <sz val="10"/>
      <name val="Assistant"/>
    </font>
    <font>
      <sz val="10"/>
      <name val="Assistant"/>
    </font>
    <font>
      <vertAlign val="superscript"/>
      <sz val="10"/>
      <name val="Assistant"/>
    </font>
    <font>
      <sz val="10"/>
      <color theme="1"/>
      <name val="Assistant"/>
    </font>
    <font>
      <sz val="8.5"/>
      <name val="Assistant"/>
    </font>
    <font>
      <b/>
      <sz val="8.5"/>
      <name val="Assistant"/>
    </font>
    <font>
      <b/>
      <vertAlign val="superscript"/>
      <sz val="11"/>
      <name val="Assistant"/>
    </font>
    <font>
      <vertAlign val="superscript"/>
      <sz val="9"/>
      <name val="Assistant"/>
    </font>
    <font>
      <sz val="10"/>
      <color theme="1"/>
      <name val="Arial"/>
      <family val="2"/>
      <charset val="177"/>
      <scheme val="minor"/>
    </font>
    <font>
      <b/>
      <sz val="10"/>
      <color theme="1"/>
      <name val="Assistant"/>
    </font>
    <font>
      <sz val="11"/>
      <color theme="1"/>
      <name val="Arial"/>
      <family val="2"/>
      <scheme val="minor"/>
    </font>
    <font>
      <sz val="8"/>
      <name val="Assistant"/>
    </font>
    <font>
      <b/>
      <sz val="8"/>
      <name val="Assistant"/>
    </font>
    <font>
      <sz val="9"/>
      <color theme="1"/>
      <name val="Assistant"/>
    </font>
    <font>
      <b/>
      <sz val="9"/>
      <color theme="1"/>
      <name val="Assistant"/>
    </font>
    <font>
      <b/>
      <sz val="12"/>
      <name val="Assistant"/>
    </font>
    <font>
      <b/>
      <vertAlign val="superscript"/>
      <sz val="12"/>
      <name val="Assistant"/>
    </font>
    <font>
      <b/>
      <sz val="10"/>
      <name val="Arial"/>
      <family val="2"/>
    </font>
    <font>
      <b/>
      <sz val="12"/>
      <color theme="1"/>
      <name val="Assistant"/>
    </font>
    <font>
      <b/>
      <vertAlign val="superscript"/>
      <sz val="12"/>
      <color theme="1"/>
      <name val="Assistant"/>
    </font>
    <font>
      <sz val="12"/>
      <name val="Courier"/>
      <family val="3"/>
      <charset val="177"/>
    </font>
    <font>
      <sz val="11"/>
      <name val="Arial"/>
      <family val="2"/>
      <charset val="177"/>
      <scheme val="minor"/>
    </font>
    <font>
      <b/>
      <u/>
      <sz val="10"/>
      <name val="Assistant"/>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rgb="FF000000"/>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theme="0"/>
      </left>
      <right style="thin">
        <color theme="0"/>
      </right>
      <top style="thin">
        <color theme="0"/>
      </top>
      <bottom style="thin">
        <color indexed="64"/>
      </bottom>
      <diagonal/>
    </border>
    <border>
      <left/>
      <right/>
      <top style="medium">
        <color indexed="64"/>
      </top>
      <bottom style="medium">
        <color indexed="64"/>
      </bottom>
      <diagonal/>
    </border>
    <border>
      <left/>
      <right/>
      <top/>
      <bottom style="double">
        <color indexed="64"/>
      </bottom>
      <diagonal/>
    </border>
    <border>
      <left/>
      <right/>
      <top style="double">
        <color indexed="64"/>
      </top>
      <bottom style="double">
        <color indexed="64"/>
      </bottom>
      <diagonal/>
    </border>
    <border>
      <left/>
      <right/>
      <top/>
      <bottom style="medium">
        <color indexed="64"/>
      </bottom>
      <diagonal/>
    </border>
    <border>
      <left/>
      <right/>
      <top style="double">
        <color auto="1"/>
      </top>
      <bottom/>
      <diagonal/>
    </border>
    <border>
      <left style="thin">
        <color theme="0"/>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thin">
        <color rgb="FFFFFFFF"/>
      </left>
      <right style="thin">
        <color rgb="FFFFFFFF"/>
      </right>
      <top style="thin">
        <color rgb="FFFFFFFF"/>
      </top>
      <bottom style="thin">
        <color rgb="FFFFFFFF"/>
      </bottom>
      <diagonal/>
    </border>
  </borders>
  <cellStyleXfs count="23">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9" fillId="0" borderId="0"/>
    <xf numFmtId="0" fontId="23"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171" fontId="9" fillId="0" borderId="0" applyFont="0" applyFill="0" applyBorder="0" applyAlignment="0" applyProtection="0"/>
    <xf numFmtId="174" fontId="33" fillId="0" borderId="0"/>
    <xf numFmtId="171" fontId="1" fillId="0" borderId="0" applyFont="0" applyFill="0" applyBorder="0" applyAlignment="0" applyProtection="0"/>
    <xf numFmtId="171" fontId="1" fillId="0" borderId="0" applyFont="0" applyFill="0" applyBorder="0" applyAlignment="0" applyProtection="0"/>
    <xf numFmtId="0" fontId="9" fillId="0" borderId="0"/>
    <xf numFmtId="0" fontId="9" fillId="0" borderId="0"/>
  </cellStyleXfs>
  <cellXfs count="530">
    <xf numFmtId="0" fontId="0" fillId="0" borderId="0" xfId="0"/>
    <xf numFmtId="0" fontId="5" fillId="2" borderId="0" xfId="1" applyNumberFormat="1" applyFont="1" applyFill="1" applyAlignment="1"/>
    <xf numFmtId="164" fontId="3" fillId="2" borderId="0" xfId="1" applyNumberFormat="1" applyFont="1" applyFill="1" applyBorder="1" applyAlignment="1">
      <alignment horizontal="center"/>
    </xf>
    <xf numFmtId="1" fontId="4" fillId="2" borderId="0" xfId="1" applyNumberFormat="1" applyFont="1" applyFill="1" applyBorder="1" applyAlignment="1">
      <alignment horizontal="center"/>
    </xf>
    <xf numFmtId="165" fontId="3" fillId="0" borderId="0" xfId="1" applyNumberFormat="1" applyFont="1" applyFill="1" applyBorder="1" applyAlignment="1">
      <alignment horizontal="center"/>
    </xf>
    <xf numFmtId="2" fontId="3" fillId="2" borderId="0" xfId="1" applyNumberFormat="1" applyFont="1" applyFill="1" applyBorder="1" applyAlignment="1">
      <alignment horizontal="center"/>
    </xf>
    <xf numFmtId="166" fontId="3"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0" fontId="6" fillId="2" borderId="0" xfId="0" applyFont="1" applyFill="1"/>
    <xf numFmtId="2" fontId="3" fillId="0" borderId="0" xfId="1" applyNumberFormat="1" applyFont="1" applyFill="1" applyBorder="1" applyAlignment="1">
      <alignment horizontal="center"/>
    </xf>
    <xf numFmtId="0" fontId="5" fillId="2" borderId="1" xfId="1" applyNumberFormat="1" applyFont="1" applyFill="1" applyBorder="1" applyAlignment="1"/>
    <xf numFmtId="164" fontId="3" fillId="2" borderId="1" xfId="1" applyNumberFormat="1" applyFont="1" applyFill="1" applyBorder="1" applyAlignment="1">
      <alignment horizontal="center"/>
    </xf>
    <xf numFmtId="1" fontId="4" fillId="2" borderId="1" xfId="1" applyNumberFormat="1" applyFont="1" applyFill="1" applyBorder="1" applyAlignment="1">
      <alignment horizontal="center"/>
    </xf>
    <xf numFmtId="2" fontId="3" fillId="2" borderId="1" xfId="1" applyNumberFormat="1" applyFont="1" applyFill="1" applyBorder="1" applyAlignment="1">
      <alignment horizontal="center"/>
    </xf>
    <xf numFmtId="166" fontId="3" fillId="2" borderId="1" xfId="1" applyNumberFormat="1" applyFont="1" applyFill="1" applyBorder="1" applyAlignment="1">
      <alignment horizontal="center"/>
    </xf>
    <xf numFmtId="0" fontId="7" fillId="2" borderId="0" xfId="1" applyFont="1" applyFill="1" applyAlignment="1">
      <alignment horizontal="right" readingOrder="2"/>
    </xf>
    <xf numFmtId="164" fontId="7" fillId="2" borderId="0" xfId="1" applyNumberFormat="1" applyFont="1" applyFill="1" applyBorder="1" applyAlignment="1">
      <alignment horizontal="right"/>
    </xf>
    <xf numFmtId="2" fontId="7" fillId="2" borderId="0" xfId="1" applyNumberFormat="1" applyFont="1" applyFill="1" applyBorder="1" applyAlignment="1">
      <alignment horizontal="right" indent="2"/>
    </xf>
    <xf numFmtId="2" fontId="7" fillId="2" borderId="0" xfId="1" applyNumberFormat="1" applyFont="1" applyFill="1" applyBorder="1" applyAlignment="1">
      <alignment horizontal="right"/>
    </xf>
    <xf numFmtId="166" fontId="7" fillId="2" borderId="0" xfId="1" applyNumberFormat="1" applyFont="1" applyFill="1" applyBorder="1" applyAlignment="1">
      <alignment horizontal="right"/>
    </xf>
    <xf numFmtId="0" fontId="7" fillId="2" borderId="0" xfId="1" applyFont="1" applyFill="1" applyBorder="1" applyAlignment="1">
      <alignment horizontal="right" readingOrder="2"/>
    </xf>
    <xf numFmtId="164" fontId="7" fillId="2" borderId="0" xfId="1" applyNumberFormat="1" applyFont="1" applyFill="1" applyBorder="1"/>
    <xf numFmtId="168" fontId="7" fillId="2" borderId="0" xfId="2" applyNumberFormat="1" applyFont="1" applyFill="1" applyBorder="1"/>
    <xf numFmtId="168" fontId="7" fillId="2" borderId="0" xfId="1" applyNumberFormat="1" applyFont="1" applyFill="1" applyBorder="1"/>
    <xf numFmtId="43" fontId="7" fillId="2" borderId="0" xfId="1" applyNumberFormat="1" applyFont="1" applyFill="1" applyBorder="1"/>
    <xf numFmtId="0" fontId="7" fillId="2" borderId="0" xfId="1" applyFont="1" applyFill="1"/>
    <xf numFmtId="168" fontId="7" fillId="2" borderId="0" xfId="3" applyNumberFormat="1" applyFont="1" applyFill="1" applyBorder="1"/>
    <xf numFmtId="0" fontId="3" fillId="2" borderId="1" xfId="1" applyFont="1" applyFill="1" applyBorder="1" applyAlignment="1">
      <alignment vertical="top"/>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49" fontId="2" fillId="0" borderId="1" xfId="1" applyNumberFormat="1" applyFont="1" applyFill="1" applyBorder="1" applyAlignment="1">
      <alignment horizontal="center"/>
    </xf>
    <xf numFmtId="0" fontId="3" fillId="2" borderId="2" xfId="1" applyFont="1" applyFill="1" applyBorder="1" applyAlignment="1">
      <alignment horizontal="center" vertical="center" wrapText="1"/>
    </xf>
    <xf numFmtId="0" fontId="7" fillId="2" borderId="0" xfId="1" applyFont="1" applyFill="1" applyAlignment="1">
      <alignment horizontal="right" vertical="center" wrapText="1" readingOrder="2"/>
    </xf>
    <xf numFmtId="0" fontId="10" fillId="2" borderId="1" xfId="0" applyFont="1" applyFill="1" applyBorder="1" applyAlignment="1">
      <alignment horizontal="center"/>
    </xf>
    <xf numFmtId="0" fontId="12" fillId="2" borderId="0" xfId="0" applyFont="1" applyFill="1" applyBorder="1" applyAlignment="1">
      <alignment horizontal="center"/>
    </xf>
    <xf numFmtId="0" fontId="12" fillId="2" borderId="2" xfId="0" applyFont="1" applyFill="1" applyBorder="1" applyAlignment="1">
      <alignment horizontal="center"/>
    </xf>
    <xf numFmtId="0" fontId="12" fillId="2" borderId="3" xfId="0" applyFont="1" applyFill="1" applyBorder="1" applyAlignment="1">
      <alignment horizontal="center"/>
    </xf>
    <xf numFmtId="0" fontId="12" fillId="2" borderId="0" xfId="0" applyFont="1" applyFill="1" applyBorder="1" applyAlignment="1">
      <alignment horizontal="center"/>
    </xf>
    <xf numFmtId="0" fontId="12" fillId="2" borderId="1" xfId="0" applyFont="1" applyFill="1" applyBorder="1" applyAlignment="1">
      <alignment horizontal="right"/>
    </xf>
    <xf numFmtId="0" fontId="14" fillId="2" borderId="4" xfId="6"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0" xfId="0" applyFont="1" applyFill="1" applyBorder="1"/>
    <xf numFmtId="0" fontId="14" fillId="2" borderId="3" xfId="0" applyFont="1" applyFill="1" applyBorder="1" applyAlignment="1">
      <alignment horizontal="center" wrapText="1"/>
    </xf>
    <xf numFmtId="0" fontId="14" fillId="2" borderId="3" xfId="0" applyFont="1" applyFill="1" applyBorder="1" applyAlignment="1">
      <alignment horizontal="center" wrapText="1"/>
    </xf>
    <xf numFmtId="0" fontId="16" fillId="2" borderId="3" xfId="0" applyFont="1" applyFill="1" applyBorder="1" applyAlignment="1">
      <alignment horizontal="center" vertical="center" wrapText="1" readingOrder="2"/>
    </xf>
    <xf numFmtId="0" fontId="16" fillId="2" borderId="0" xfId="0" applyFont="1" applyFill="1" applyBorder="1" applyAlignment="1">
      <alignment horizontal="center" wrapText="1"/>
    </xf>
    <xf numFmtId="0" fontId="14" fillId="2" borderId="0" xfId="0" applyFont="1" applyFill="1" applyBorder="1" applyAlignment="1">
      <alignment horizontal="right" wrapText="1"/>
    </xf>
    <xf numFmtId="1" fontId="14" fillId="2" borderId="0" xfId="0" applyNumberFormat="1" applyFont="1" applyFill="1" applyAlignment="1">
      <alignment horizontal="center"/>
    </xf>
    <xf numFmtId="164" fontId="14" fillId="2" borderId="0" xfId="0" applyNumberFormat="1" applyFont="1" applyFill="1" applyAlignment="1">
      <alignment horizontal="center"/>
    </xf>
    <xf numFmtId="3" fontId="14" fillId="2" borderId="0" xfId="0" applyNumberFormat="1" applyFont="1" applyFill="1" applyAlignment="1">
      <alignment horizontal="center"/>
    </xf>
    <xf numFmtId="3" fontId="14" fillId="2" borderId="0" xfId="0" applyNumberFormat="1" applyFont="1" applyFill="1" applyBorder="1" applyAlignment="1">
      <alignment horizontal="center"/>
    </xf>
    <xf numFmtId="169" fontId="14" fillId="2" borderId="0" xfId="0" applyNumberFormat="1" applyFont="1" applyFill="1" applyAlignment="1">
      <alignment horizontal="center"/>
    </xf>
    <xf numFmtId="0" fontId="12" fillId="2" borderId="0" xfId="0" applyFont="1" applyFill="1" applyBorder="1" applyAlignment="1">
      <alignment horizontal="right" wrapText="1"/>
    </xf>
    <xf numFmtId="1" fontId="12" fillId="2" borderId="0" xfId="0" applyNumberFormat="1" applyFont="1" applyFill="1" applyBorder="1" applyAlignment="1">
      <alignment horizontal="center"/>
    </xf>
    <xf numFmtId="3" fontId="12" fillId="2" borderId="0" xfId="0" applyNumberFormat="1" applyFont="1" applyFill="1" applyAlignment="1">
      <alignment horizontal="center"/>
    </xf>
    <xf numFmtId="3" fontId="12" fillId="2" borderId="0" xfId="0" applyNumberFormat="1" applyFont="1" applyFill="1" applyBorder="1" applyAlignment="1">
      <alignment horizontal="center"/>
    </xf>
    <xf numFmtId="0" fontId="17" fillId="2" borderId="3" xfId="0" applyFont="1" applyFill="1" applyBorder="1" applyAlignment="1">
      <alignment horizontal="right" wrapText="1" readingOrder="2"/>
    </xf>
    <xf numFmtId="0" fontId="17" fillId="2" borderId="3" xfId="0" applyFont="1" applyFill="1" applyBorder="1" applyAlignment="1">
      <alignment horizontal="right" wrapText="1" readingOrder="2"/>
    </xf>
    <xf numFmtId="0" fontId="17" fillId="2" borderId="0" xfId="0" applyFont="1" applyFill="1" applyBorder="1" applyAlignment="1">
      <alignment horizontal="right" wrapText="1" readingOrder="2"/>
    </xf>
    <xf numFmtId="0" fontId="17" fillId="2" borderId="0" xfId="0" applyFont="1" applyFill="1" applyBorder="1" applyAlignment="1">
      <alignment horizontal="right" wrapText="1" readingOrder="2"/>
    </xf>
    <xf numFmtId="0" fontId="0" fillId="2" borderId="0" xfId="0" applyFill="1"/>
    <xf numFmtId="0" fontId="0" fillId="0" borderId="0" xfId="0" applyFill="1"/>
    <xf numFmtId="0" fontId="17" fillId="2" borderId="0" xfId="0" applyFont="1" applyFill="1" applyBorder="1" applyAlignment="1">
      <alignment horizontal="right" readingOrder="2"/>
    </xf>
    <xf numFmtId="0" fontId="17" fillId="2" borderId="0" xfId="0" applyFont="1" applyFill="1" applyAlignment="1">
      <alignment horizontal="right"/>
    </xf>
    <xf numFmtId="0" fontId="17" fillId="2" borderId="0" xfId="0" applyFont="1" applyFill="1" applyAlignment="1">
      <alignment horizontal="right"/>
    </xf>
    <xf numFmtId="0" fontId="10" fillId="2" borderId="1" xfId="1" applyFont="1" applyFill="1" applyBorder="1" applyAlignment="1">
      <alignment horizontal="left" vertical="center" wrapText="1"/>
    </xf>
    <xf numFmtId="0" fontId="10" fillId="2" borderId="1" xfId="1" applyFont="1" applyFill="1" applyBorder="1" applyAlignment="1">
      <alignment horizontal="right" vertical="center" wrapText="1" readingOrder="2"/>
    </xf>
    <xf numFmtId="0" fontId="14" fillId="2" borderId="3" xfId="1" applyFont="1" applyFill="1" applyBorder="1" applyAlignment="1">
      <alignment horizontal="center"/>
    </xf>
    <xf numFmtId="14" fontId="14" fillId="2" borderId="2" xfId="1" applyNumberFormat="1" applyFont="1" applyFill="1" applyBorder="1" applyAlignment="1">
      <alignment horizontal="center" vertical="center" wrapText="1"/>
    </xf>
    <xf numFmtId="14" fontId="14" fillId="2" borderId="3" xfId="1" applyNumberFormat="1" applyFont="1" applyFill="1" applyBorder="1" applyAlignment="1">
      <alignment horizontal="center" vertical="center" wrapText="1"/>
    </xf>
    <xf numFmtId="0" fontId="14" fillId="2" borderId="3" xfId="3" applyNumberFormat="1" applyFont="1" applyFill="1" applyBorder="1" applyAlignment="1">
      <alignment horizontal="center" vertical="center" wrapText="1"/>
    </xf>
    <xf numFmtId="14" fontId="14" fillId="2" borderId="3" xfId="3" applyNumberFormat="1" applyFont="1" applyFill="1" applyBorder="1" applyAlignment="1">
      <alignment horizontal="center" vertical="center" wrapText="1"/>
    </xf>
    <xf numFmtId="0" fontId="14" fillId="2" borderId="1" xfId="1" applyFont="1" applyFill="1" applyBorder="1" applyAlignment="1">
      <alignment horizontal="center"/>
    </xf>
    <xf numFmtId="0" fontId="14" fillId="2" borderId="1" xfId="1" applyNumberFormat="1" applyFont="1" applyFill="1" applyBorder="1" applyAlignment="1">
      <alignment horizontal="center" wrapText="1" readingOrder="2"/>
    </xf>
    <xf numFmtId="14" fontId="14" fillId="2" borderId="1" xfId="1" applyNumberFormat="1" applyFont="1" applyFill="1" applyBorder="1" applyAlignment="1">
      <alignment horizontal="center" wrapText="1" readingOrder="2"/>
    </xf>
    <xf numFmtId="0" fontId="14" fillId="2" borderId="1" xfId="3" applyNumberFormat="1" applyFont="1" applyFill="1" applyBorder="1" applyAlignment="1">
      <alignment horizontal="center" vertical="center" wrapText="1"/>
    </xf>
    <xf numFmtId="14" fontId="14" fillId="2" borderId="1" xfId="3" applyNumberFormat="1" applyFont="1" applyFill="1" applyBorder="1" applyAlignment="1">
      <alignment horizontal="center" vertical="center" wrapText="1"/>
    </xf>
    <xf numFmtId="0" fontId="12" fillId="2" borderId="0" xfId="1" applyFont="1" applyFill="1" applyBorder="1" applyAlignment="1">
      <alignment readingOrder="2"/>
    </xf>
    <xf numFmtId="164" fontId="14" fillId="2" borderId="3" xfId="1" applyNumberFormat="1" applyFont="1" applyFill="1" applyBorder="1" applyAlignment="1"/>
    <xf numFmtId="0" fontId="14" fillId="2" borderId="0" xfId="1" applyFont="1" applyFill="1" applyBorder="1" applyAlignment="1">
      <alignment horizontal="center" readingOrder="2"/>
    </xf>
    <xf numFmtId="164" fontId="14" fillId="2" borderId="0" xfId="1" applyNumberFormat="1" applyFont="1" applyFill="1" applyAlignment="1">
      <alignment horizontal="center"/>
    </xf>
    <xf numFmtId="164" fontId="14" fillId="2" borderId="3" xfId="1" applyNumberFormat="1" applyFont="1" applyFill="1" applyBorder="1" applyAlignment="1">
      <alignment horizontal="center"/>
    </xf>
    <xf numFmtId="0" fontId="12" fillId="2" borderId="0" xfId="1" applyFont="1" applyFill="1" applyBorder="1" applyAlignment="1">
      <alignment horizontal="right"/>
    </xf>
    <xf numFmtId="14" fontId="14" fillId="2" borderId="0" xfId="1" applyNumberFormat="1" applyFont="1" applyFill="1" applyBorder="1" applyAlignment="1"/>
    <xf numFmtId="0" fontId="14" fillId="2" borderId="0" xfId="1" applyFont="1" applyFill="1" applyBorder="1" applyAlignment="1">
      <alignment horizontal="right" wrapText="1"/>
    </xf>
    <xf numFmtId="170" fontId="14" fillId="2" borderId="0" xfId="3" applyNumberFormat="1" applyFont="1" applyFill="1" applyAlignment="1"/>
    <xf numFmtId="164" fontId="14" fillId="2" borderId="0" xfId="1" applyNumberFormat="1" applyFont="1" applyFill="1" applyAlignment="1"/>
    <xf numFmtId="0" fontId="14" fillId="0" borderId="0" xfId="1" applyFont="1" applyFill="1" applyBorder="1" applyAlignment="1">
      <alignment horizontal="right" wrapText="1"/>
    </xf>
    <xf numFmtId="0" fontId="12" fillId="2" borderId="0" xfId="1" applyFont="1" applyFill="1" applyBorder="1" applyAlignment="1">
      <alignment horizontal="right" wrapText="1"/>
    </xf>
    <xf numFmtId="170" fontId="12" fillId="2" borderId="0" xfId="3" applyNumberFormat="1" applyFont="1" applyFill="1" applyAlignment="1"/>
    <xf numFmtId="164" fontId="12" fillId="2" borderId="0" xfId="1" applyNumberFormat="1" applyFont="1" applyFill="1" applyAlignment="1"/>
    <xf numFmtId="170" fontId="14" fillId="2" borderId="0" xfId="3" applyNumberFormat="1" applyFont="1" applyFill="1" applyAlignment="1">
      <alignment horizontal="center"/>
    </xf>
    <xf numFmtId="1" fontId="12" fillId="2" borderId="0" xfId="1" applyNumberFormat="1" applyFont="1" applyFill="1" applyAlignment="1"/>
    <xf numFmtId="0" fontId="12" fillId="2" borderId="1" xfId="1" applyFont="1" applyFill="1" applyBorder="1" applyAlignment="1">
      <alignment horizontal="right" wrapText="1"/>
    </xf>
    <xf numFmtId="170" fontId="12" fillId="2" borderId="1" xfId="3" applyNumberFormat="1" applyFont="1" applyFill="1" applyBorder="1" applyAlignment="1"/>
    <xf numFmtId="164" fontId="12" fillId="2" borderId="1" xfId="1" applyNumberFormat="1" applyFont="1" applyFill="1" applyBorder="1" applyAlignment="1"/>
    <xf numFmtId="0" fontId="7" fillId="2" borderId="3" xfId="1" applyFont="1" applyFill="1" applyBorder="1" applyAlignment="1">
      <alignment horizontal="right" wrapText="1" readingOrder="2"/>
    </xf>
    <xf numFmtId="0" fontId="7" fillId="2" borderId="0" xfId="1" applyFont="1" applyFill="1" applyBorder="1" applyAlignment="1">
      <alignment horizontal="right" wrapText="1" readingOrder="2"/>
    </xf>
    <xf numFmtId="0" fontId="7" fillId="2" borderId="0" xfId="1" applyFont="1" applyFill="1" applyBorder="1" applyAlignment="1">
      <alignment horizontal="right"/>
    </xf>
    <xf numFmtId="0" fontId="2" fillId="0" borderId="1" xfId="7" applyFont="1" applyBorder="1" applyAlignment="1">
      <alignment horizontal="left"/>
    </xf>
    <xf numFmtId="0" fontId="2" fillId="2" borderId="1" xfId="7" applyFont="1" applyFill="1" applyBorder="1" applyAlignment="1">
      <alignment horizontal="right" readingOrder="2"/>
    </xf>
    <xf numFmtId="0" fontId="3" fillId="2" borderId="0" xfId="7" applyFont="1" applyFill="1" applyBorder="1" applyAlignment="1">
      <alignment horizontal="center"/>
    </xf>
    <xf numFmtId="0" fontId="3" fillId="2" borderId="0" xfId="7" applyFont="1" applyFill="1" applyBorder="1" applyAlignment="1">
      <alignment horizontal="right"/>
    </xf>
    <xf numFmtId="0" fontId="5" fillId="2" borderId="1" xfId="7" applyFont="1" applyFill="1" applyBorder="1" applyAlignment="1">
      <alignment horizontal="center"/>
    </xf>
    <xf numFmtId="0" fontId="3" fillId="2" borderId="1" xfId="7" applyFont="1" applyFill="1" applyBorder="1"/>
    <xf numFmtId="0" fontId="5" fillId="2" borderId="2" xfId="7" applyFont="1" applyFill="1" applyBorder="1" applyAlignment="1">
      <alignment horizontal="center"/>
    </xf>
    <xf numFmtId="0" fontId="5" fillId="2" borderId="1" xfId="7" applyFont="1" applyFill="1" applyBorder="1" applyAlignment="1"/>
    <xf numFmtId="0" fontId="5" fillId="0" borderId="2" xfId="7" applyNumberFormat="1" applyFont="1" applyFill="1" applyBorder="1" applyAlignment="1">
      <alignment horizontal="center"/>
    </xf>
    <xf numFmtId="0" fontId="5" fillId="2" borderId="0" xfId="7" applyNumberFormat="1" applyFont="1" applyFill="1" applyBorder="1" applyAlignment="1">
      <alignment horizontal="center"/>
    </xf>
    <xf numFmtId="0" fontId="5" fillId="2" borderId="2" xfId="7" applyNumberFormat="1" applyFont="1" applyFill="1" applyBorder="1" applyAlignment="1">
      <alignment horizontal="center"/>
    </xf>
    <xf numFmtId="0" fontId="5" fillId="2" borderId="0" xfId="7" applyNumberFormat="1" applyFont="1" applyFill="1" applyBorder="1" applyAlignment="1"/>
    <xf numFmtId="0" fontId="5" fillId="2" borderId="1" xfId="7" applyFont="1" applyFill="1" applyBorder="1" applyAlignment="1">
      <alignment horizontal="right"/>
    </xf>
    <xf numFmtId="3" fontId="5" fillId="2" borderId="1" xfId="7" applyNumberFormat="1" applyFont="1" applyFill="1" applyBorder="1" applyAlignment="1">
      <alignment horizontal="right"/>
    </xf>
    <xf numFmtId="0" fontId="5" fillId="2" borderId="2" xfId="7" applyFont="1" applyFill="1" applyBorder="1" applyAlignment="1">
      <alignment horizontal="right" wrapText="1"/>
    </xf>
    <xf numFmtId="0" fontId="5" fillId="2" borderId="2" xfId="7" applyFont="1" applyFill="1" applyBorder="1" applyAlignment="1">
      <alignment horizontal="right" wrapText="1" readingOrder="2"/>
    </xf>
    <xf numFmtId="0" fontId="5" fillId="2" borderId="1" xfId="7" applyFont="1" applyFill="1" applyBorder="1" applyAlignment="1">
      <alignment horizontal="right" wrapText="1"/>
    </xf>
    <xf numFmtId="3" fontId="3" fillId="2" borderId="0" xfId="7" applyNumberFormat="1" applyFont="1" applyFill="1" applyBorder="1" applyAlignment="1">
      <alignment horizontal="right" vertical="center"/>
    </xf>
    <xf numFmtId="0" fontId="3" fillId="2" borderId="0" xfId="7" applyFont="1" applyFill="1" applyBorder="1" applyAlignment="1">
      <alignment horizontal="right" vertical="center" wrapText="1" readingOrder="2"/>
    </xf>
    <xf numFmtId="3" fontId="3" fillId="2" borderId="0" xfId="7" applyNumberFormat="1" applyFont="1" applyFill="1" applyBorder="1" applyAlignment="1">
      <alignment horizontal="right"/>
    </xf>
    <xf numFmtId="0" fontId="3" fillId="2" borderId="0" xfId="7" applyFont="1" applyFill="1" applyBorder="1" applyAlignment="1">
      <alignment horizontal="right" wrapText="1" readingOrder="2"/>
    </xf>
    <xf numFmtId="0" fontId="3" fillId="2" borderId="0" xfId="7" applyFont="1" applyFill="1" applyBorder="1" applyAlignment="1">
      <alignment horizontal="right" vertical="top" wrapText="1" readingOrder="2"/>
    </xf>
    <xf numFmtId="0" fontId="5" fillId="2" borderId="0" xfId="7" applyFont="1" applyFill="1" applyBorder="1" applyAlignment="1">
      <alignment horizontal="right" vertical="center" wrapText="1"/>
    </xf>
    <xf numFmtId="0" fontId="5" fillId="2" borderId="0" xfId="6" applyFont="1" applyFill="1" applyBorder="1"/>
    <xf numFmtId="170" fontId="3" fillId="2" borderId="0" xfId="8" applyNumberFormat="1" applyFont="1" applyFill="1" applyBorder="1" applyAlignment="1">
      <alignment horizontal="right"/>
    </xf>
    <xf numFmtId="168" fontId="3" fillId="2" borderId="0" xfId="8" applyNumberFormat="1" applyFont="1" applyFill="1" applyBorder="1" applyAlignment="1">
      <alignment horizontal="right"/>
    </xf>
    <xf numFmtId="0" fontId="5" fillId="2" borderId="0" xfId="6" applyFont="1" applyFill="1" applyBorder="1" applyAlignment="1">
      <alignment horizontal="right"/>
    </xf>
    <xf numFmtId="0" fontId="3" fillId="2" borderId="0" xfId="6" applyFont="1" applyFill="1" applyBorder="1"/>
    <xf numFmtId="170" fontId="3" fillId="2" borderId="0" xfId="3" applyNumberFormat="1" applyFont="1" applyFill="1" applyBorder="1" applyAlignment="1">
      <alignment horizontal="right"/>
    </xf>
    <xf numFmtId="0" fontId="5" fillId="2" borderId="0" xfId="7" applyFont="1" applyFill="1" applyBorder="1" applyAlignment="1">
      <alignment horizontal="right" vertical="center" wrapText="1"/>
    </xf>
    <xf numFmtId="0" fontId="5" fillId="2" borderId="1" xfId="7" applyFont="1" applyFill="1" applyBorder="1" applyAlignment="1">
      <alignment horizontal="right" vertical="center"/>
    </xf>
    <xf numFmtId="0" fontId="5" fillId="2" borderId="1" xfId="7" applyFont="1" applyFill="1" applyBorder="1" applyAlignment="1">
      <alignment horizontal="right" vertical="center" wrapText="1"/>
    </xf>
    <xf numFmtId="170" fontId="5" fillId="2" borderId="1" xfId="8" applyNumberFormat="1" applyFont="1" applyFill="1" applyBorder="1" applyAlignment="1">
      <alignment horizontal="right"/>
    </xf>
    <xf numFmtId="168" fontId="5" fillId="2" borderId="1" xfId="8" applyNumberFormat="1" applyFont="1" applyFill="1" applyBorder="1" applyAlignment="1">
      <alignment horizontal="right"/>
    </xf>
    <xf numFmtId="170" fontId="5" fillId="2" borderId="1" xfId="8" applyNumberFormat="1" applyFont="1" applyFill="1" applyBorder="1" applyAlignment="1">
      <alignment horizontal="right" wrapText="1"/>
    </xf>
    <xf numFmtId="0" fontId="5" fillId="2" borderId="0" xfId="7" applyFont="1" applyFill="1" applyBorder="1" applyAlignment="1">
      <alignment horizontal="right" vertical="center"/>
    </xf>
    <xf numFmtId="0" fontId="5" fillId="2" borderId="0" xfId="7" applyFont="1" applyFill="1" applyBorder="1" applyAlignment="1">
      <alignment horizontal="right" wrapText="1"/>
    </xf>
    <xf numFmtId="170" fontId="5" fillId="2" borderId="0" xfId="8" applyNumberFormat="1" applyFont="1" applyFill="1" applyBorder="1" applyAlignment="1">
      <alignment horizontal="right"/>
    </xf>
    <xf numFmtId="168" fontId="5" fillId="2" borderId="0" xfId="8" applyNumberFormat="1" applyFont="1" applyFill="1" applyBorder="1" applyAlignment="1">
      <alignment horizontal="right"/>
    </xf>
    <xf numFmtId="170" fontId="5" fillId="2" borderId="0" xfId="8" applyNumberFormat="1" applyFont="1" applyFill="1" applyBorder="1" applyAlignment="1">
      <alignment horizontal="right" wrapText="1"/>
    </xf>
    <xf numFmtId="0" fontId="0" fillId="0" borderId="0" xfId="0" applyBorder="1"/>
    <xf numFmtId="0" fontId="3" fillId="2" borderId="0" xfId="7" applyFont="1" applyFill="1" applyBorder="1"/>
    <xf numFmtId="0" fontId="5" fillId="2" borderId="0" xfId="7" applyFont="1" applyFill="1" applyBorder="1" applyAlignment="1"/>
    <xf numFmtId="0" fontId="7" fillId="2" borderId="0" xfId="7" applyFont="1" applyFill="1" applyBorder="1" applyAlignment="1">
      <alignment horizontal="right" readingOrder="2"/>
    </xf>
    <xf numFmtId="0" fontId="7" fillId="2" borderId="0" xfId="7" applyFont="1" applyFill="1" applyBorder="1" applyAlignment="1">
      <alignment horizontal="right" wrapText="1" readingOrder="2"/>
    </xf>
    <xf numFmtId="0" fontId="7" fillId="2" borderId="0" xfId="7" applyFont="1" applyFill="1" applyBorder="1" applyAlignment="1">
      <alignment horizontal="right" wrapText="1" readingOrder="2"/>
    </xf>
    <xf numFmtId="0" fontId="10" fillId="2" borderId="0" xfId="9" applyFont="1" applyFill="1" applyAlignment="1">
      <alignment horizontal="center"/>
    </xf>
    <xf numFmtId="0" fontId="9" fillId="0" borderId="0" xfId="10"/>
    <xf numFmtId="0" fontId="10" fillId="2" borderId="0" xfId="9" applyFont="1" applyFill="1" applyAlignment="1">
      <alignment horizontal="center" wrapText="1"/>
    </xf>
    <xf numFmtId="0" fontId="14" fillId="2" borderId="0" xfId="9" applyFont="1" applyFill="1" applyAlignment="1">
      <alignment horizontal="center"/>
    </xf>
    <xf numFmtId="0" fontId="14" fillId="2" borderId="1" xfId="9" applyFont="1" applyFill="1" applyBorder="1" applyAlignment="1">
      <alignment horizontal="center"/>
    </xf>
    <xf numFmtId="164" fontId="14" fillId="2" borderId="0" xfId="9" applyNumberFormat="1" applyFont="1" applyFill="1" applyBorder="1" applyAlignment="1">
      <alignment horizontal="center" readingOrder="2"/>
    </xf>
    <xf numFmtId="0" fontId="14" fillId="2" borderId="0" xfId="9" applyFont="1" applyFill="1" applyBorder="1" applyAlignment="1">
      <alignment horizontal="center" wrapText="1"/>
    </xf>
    <xf numFmtId="0" fontId="21" fillId="0" borderId="0" xfId="10" applyFont="1" applyAlignment="1">
      <alignment horizontal="center"/>
    </xf>
    <xf numFmtId="0" fontId="14" fillId="2" borderId="0" xfId="9" applyFont="1" applyFill="1" applyBorder="1" applyAlignment="1">
      <alignment horizontal="center"/>
    </xf>
    <xf numFmtId="14" fontId="14" fillId="2" borderId="2" xfId="9" applyNumberFormat="1" applyFont="1" applyFill="1" applyBorder="1" applyAlignment="1">
      <alignment horizontal="center"/>
    </xf>
    <xf numFmtId="0" fontId="14" fillId="2" borderId="1" xfId="9" applyFont="1" applyFill="1" applyBorder="1" applyAlignment="1">
      <alignment horizontal="center" wrapText="1"/>
    </xf>
    <xf numFmtId="0" fontId="14" fillId="2" borderId="0" xfId="9" applyFont="1" applyFill="1" applyAlignment="1">
      <alignment horizontal="right"/>
    </xf>
    <xf numFmtId="0" fontId="14" fillId="2" borderId="3" xfId="9" applyFont="1" applyFill="1" applyBorder="1" applyAlignment="1">
      <alignment horizontal="center" vertical="top" readingOrder="2"/>
    </xf>
    <xf numFmtId="0" fontId="14" fillId="2" borderId="3" xfId="9" applyFont="1" applyFill="1" applyBorder="1" applyAlignment="1">
      <alignment horizontal="center" vertical="top"/>
    </xf>
    <xf numFmtId="0" fontId="14" fillId="2" borderId="0" xfId="9" applyFont="1" applyFill="1" applyAlignment="1">
      <alignment horizontal="right" vertical="center" wrapText="1"/>
    </xf>
    <xf numFmtId="170" fontId="14" fillId="2" borderId="0" xfId="4" applyNumberFormat="1" applyFont="1" applyFill="1" applyAlignment="1">
      <alignment horizontal="center" readingOrder="1"/>
    </xf>
    <xf numFmtId="164" fontId="14" fillId="2" borderId="0" xfId="9" applyNumberFormat="1" applyFont="1" applyFill="1" applyAlignment="1">
      <alignment horizontal="center" readingOrder="1"/>
    </xf>
    <xf numFmtId="0" fontId="12" fillId="2" borderId="0" xfId="9" applyFont="1" applyFill="1" applyAlignment="1">
      <alignment horizontal="right" vertical="center" wrapText="1"/>
    </xf>
    <xf numFmtId="170" fontId="12" fillId="2" borderId="0" xfId="4" applyNumberFormat="1" applyFont="1" applyFill="1" applyAlignment="1">
      <alignment horizontal="center" readingOrder="1"/>
    </xf>
    <xf numFmtId="164" fontId="12" fillId="2" borderId="0" xfId="9" applyNumberFormat="1" applyFont="1" applyFill="1" applyAlignment="1">
      <alignment horizontal="center" readingOrder="1"/>
    </xf>
    <xf numFmtId="164" fontId="12" fillId="2" borderId="0" xfId="9" applyNumberFormat="1" applyFont="1" applyFill="1" applyBorder="1" applyAlignment="1">
      <alignment horizontal="center" readingOrder="1"/>
    </xf>
    <xf numFmtId="0" fontId="14" fillId="2" borderId="3" xfId="9" applyFont="1" applyFill="1" applyBorder="1" applyAlignment="1">
      <alignment horizontal="right"/>
    </xf>
    <xf numFmtId="0" fontId="2" fillId="2" borderId="0" xfId="11" applyFont="1" applyFill="1" applyAlignment="1">
      <alignment horizontal="center"/>
    </xf>
    <xf numFmtId="0" fontId="6" fillId="0" borderId="0" xfId="11" applyFont="1" applyBorder="1"/>
    <xf numFmtId="0" fontId="3" fillId="2" borderId="1" xfId="11" applyFont="1" applyFill="1" applyBorder="1" applyAlignment="1">
      <alignment horizontal="center"/>
    </xf>
    <xf numFmtId="0" fontId="3" fillId="2" borderId="1" xfId="11" applyFont="1" applyFill="1" applyBorder="1"/>
    <xf numFmtId="0" fontId="3" fillId="2" borderId="2" xfId="11" applyFont="1" applyFill="1" applyBorder="1" applyAlignment="1">
      <alignment horizontal="center"/>
    </xf>
    <xf numFmtId="0" fontId="3" fillId="2" borderId="1" xfId="11" applyFont="1" applyFill="1" applyBorder="1" applyAlignment="1">
      <alignment horizontal="center"/>
    </xf>
    <xf numFmtId="0" fontId="3" fillId="2" borderId="2" xfId="11" applyFont="1" applyFill="1" applyBorder="1" applyAlignment="1"/>
    <xf numFmtId="0" fontId="24" fillId="0" borderId="0" xfId="11" applyFont="1" applyBorder="1"/>
    <xf numFmtId="0" fontId="3" fillId="2" borderId="1" xfId="11" applyFont="1" applyFill="1" applyBorder="1" applyAlignment="1">
      <alignment wrapText="1"/>
    </xf>
    <xf numFmtId="0" fontId="3" fillId="2" borderId="1" xfId="9" applyNumberFormat="1" applyFont="1" applyFill="1" applyBorder="1" applyAlignment="1">
      <alignment horizontal="center" wrapText="1"/>
    </xf>
    <xf numFmtId="0" fontId="3" fillId="2" borderId="2" xfId="11" applyFont="1" applyFill="1" applyBorder="1" applyAlignment="1">
      <alignment horizontal="center" wrapText="1"/>
    </xf>
    <xf numFmtId="0" fontId="3" fillId="2" borderId="0" xfId="11" applyFont="1" applyFill="1" applyBorder="1" applyAlignment="1">
      <alignment horizontal="right" wrapText="1" readingOrder="2"/>
    </xf>
    <xf numFmtId="0" fontId="3" fillId="2" borderId="0" xfId="11" applyFont="1" applyFill="1" applyBorder="1" applyAlignment="1">
      <alignment horizontal="center" wrapText="1"/>
    </xf>
    <xf numFmtId="0" fontId="24" fillId="0" borderId="0" xfId="11" applyFont="1" applyBorder="1" applyAlignment="1">
      <alignment wrapText="1"/>
    </xf>
    <xf numFmtId="0" fontId="3" fillId="2" borderId="3" xfId="11" applyFont="1" applyFill="1" applyBorder="1"/>
    <xf numFmtId="3" fontId="3" fillId="2" borderId="3" xfId="11" applyNumberFormat="1" applyFont="1" applyFill="1" applyBorder="1" applyAlignment="1">
      <alignment horizontal="center"/>
    </xf>
    <xf numFmtId="164" fontId="3" fillId="2" borderId="0" xfId="11" applyNumberFormat="1" applyFont="1" applyFill="1" applyAlignment="1">
      <alignment horizontal="center"/>
    </xf>
    <xf numFmtId="9" fontId="3" fillId="2" borderId="0" xfId="12" applyFont="1" applyFill="1" applyBorder="1" applyAlignment="1">
      <alignment horizontal="center"/>
    </xf>
    <xf numFmtId="0" fontId="3" fillId="2" borderId="0" xfId="11" applyFont="1" applyFill="1" applyBorder="1"/>
    <xf numFmtId="3" fontId="3" fillId="2" borderId="0" xfId="11" applyNumberFormat="1" applyFont="1" applyFill="1" applyBorder="1" applyAlignment="1">
      <alignment horizontal="center"/>
    </xf>
    <xf numFmtId="0" fontId="5" fillId="2" borderId="0" xfId="11" applyFont="1" applyFill="1" applyBorder="1"/>
    <xf numFmtId="3" fontId="5" fillId="2" borderId="0" xfId="11" applyNumberFormat="1" applyFont="1" applyFill="1" applyBorder="1" applyAlignment="1">
      <alignment horizontal="center"/>
    </xf>
    <xf numFmtId="164" fontId="5" fillId="2" borderId="0" xfId="11" applyNumberFormat="1" applyFont="1" applyFill="1" applyAlignment="1">
      <alignment horizontal="center"/>
    </xf>
    <xf numFmtId="9" fontId="5" fillId="2" borderId="0" xfId="12" applyFont="1" applyFill="1" applyBorder="1" applyAlignment="1">
      <alignment horizontal="center"/>
    </xf>
    <xf numFmtId="0" fontId="25" fillId="0" borderId="0" xfId="11" applyFont="1" applyBorder="1"/>
    <xf numFmtId="0" fontId="3" fillId="0" borderId="0" xfId="11" applyFont="1" applyFill="1" applyBorder="1"/>
    <xf numFmtId="0" fontId="5" fillId="2" borderId="0" xfId="11" applyFont="1" applyFill="1" applyBorder="1" applyAlignment="1">
      <alignment horizontal="right"/>
    </xf>
    <xf numFmtId="0" fontId="3" fillId="2" borderId="0" xfId="11" applyFont="1" applyFill="1" applyBorder="1" applyAlignment="1">
      <alignment horizontal="right" indent="1"/>
    </xf>
    <xf numFmtId="0" fontId="3" fillId="2" borderId="0" xfId="11" applyFont="1" applyFill="1" applyBorder="1" applyAlignment="1">
      <alignment horizontal="right" indent="3"/>
    </xf>
    <xf numFmtId="0" fontId="3" fillId="2" borderId="0" xfId="11" applyFont="1" applyFill="1" applyBorder="1" applyAlignment="1">
      <alignment horizontal="right" indent="5"/>
    </xf>
    <xf numFmtId="0" fontId="24" fillId="3" borderId="0" xfId="11" applyFont="1" applyFill="1" applyBorder="1"/>
    <xf numFmtId="164" fontId="3" fillId="2" borderId="0" xfId="11" applyNumberFormat="1" applyFont="1" applyFill="1" applyBorder="1" applyAlignment="1">
      <alignment horizontal="center"/>
    </xf>
    <xf numFmtId="0" fontId="3" fillId="2" borderId="0" xfId="11" applyFont="1" applyFill="1" applyBorder="1" applyAlignment="1">
      <alignment horizontal="center"/>
    </xf>
    <xf numFmtId="4" fontId="5" fillId="2" borderId="0" xfId="11" applyNumberFormat="1" applyFont="1" applyFill="1" applyBorder="1" applyAlignment="1">
      <alignment horizontal="center"/>
    </xf>
    <xf numFmtId="2" fontId="5" fillId="2" borderId="0" xfId="11" applyNumberFormat="1" applyFont="1" applyFill="1" applyBorder="1" applyAlignment="1">
      <alignment horizontal="center"/>
    </xf>
    <xf numFmtId="0" fontId="5" fillId="2" borderId="0" xfId="11" applyFont="1" applyFill="1" applyBorder="1" applyAlignment="1">
      <alignment horizontal="center"/>
    </xf>
    <xf numFmtId="0" fontId="5" fillId="2" borderId="1" xfId="11" applyFont="1" applyFill="1" applyBorder="1"/>
    <xf numFmtId="4" fontId="5" fillId="2" borderId="1" xfId="11" applyNumberFormat="1" applyFont="1" applyFill="1" applyBorder="1" applyAlignment="1">
      <alignment horizontal="center"/>
    </xf>
    <xf numFmtId="2" fontId="5" fillId="2" borderId="1" xfId="11" applyNumberFormat="1" applyFont="1" applyFill="1" applyBorder="1" applyAlignment="1">
      <alignment horizontal="center"/>
    </xf>
    <xf numFmtId="0" fontId="5" fillId="2" borderId="1" xfId="11" applyFont="1" applyFill="1" applyBorder="1" applyAlignment="1">
      <alignment horizontal="center"/>
    </xf>
    <xf numFmtId="2" fontId="5" fillId="2" borderId="0" xfId="11" applyNumberFormat="1" applyFont="1" applyFill="1" applyBorder="1" applyAlignment="1">
      <alignment horizontal="right"/>
    </xf>
    <xf numFmtId="169" fontId="5" fillId="2" borderId="0" xfId="11" applyNumberFormat="1" applyFont="1" applyFill="1" applyBorder="1" applyAlignment="1">
      <alignment horizontal="right" indent="2"/>
    </xf>
    <xf numFmtId="169" fontId="5" fillId="2" borderId="0" xfId="11" applyNumberFormat="1" applyFont="1" applyFill="1" applyBorder="1"/>
    <xf numFmtId="2" fontId="5" fillId="2" borderId="0" xfId="12" applyNumberFormat="1" applyFont="1" applyFill="1" applyBorder="1"/>
    <xf numFmtId="0" fontId="5" fillId="2" borderId="0" xfId="11" applyFont="1" applyFill="1" applyBorder="1" applyAlignment="1">
      <alignment horizontal="right" indent="2"/>
    </xf>
    <xf numFmtId="0" fontId="5" fillId="2" borderId="0" xfId="11" applyFont="1" applyFill="1" applyAlignment="1">
      <alignment horizontal="center"/>
    </xf>
    <xf numFmtId="0" fontId="3" fillId="2" borderId="2" xfId="9" applyNumberFormat="1" applyFont="1" applyFill="1" applyBorder="1" applyAlignment="1">
      <alignment horizontal="center" wrapText="1"/>
    </xf>
    <xf numFmtId="0" fontId="3" fillId="2" borderId="2" xfId="9" applyNumberFormat="1" applyFont="1" applyFill="1" applyBorder="1" applyAlignment="1">
      <alignment horizontal="center" wrapText="1"/>
    </xf>
    <xf numFmtId="0" fontId="3" fillId="2" borderId="2" xfId="9" applyNumberFormat="1" applyFont="1" applyFill="1" applyBorder="1" applyAlignment="1">
      <alignment wrapText="1"/>
    </xf>
    <xf numFmtId="0" fontId="25" fillId="3" borderId="0" xfId="11" applyFont="1" applyFill="1" applyBorder="1"/>
    <xf numFmtId="10" fontId="3" fillId="2" borderId="0" xfId="5" applyNumberFormat="1" applyFont="1" applyFill="1" applyBorder="1" applyAlignment="1">
      <alignment horizontal="center"/>
    </xf>
    <xf numFmtId="0" fontId="7" fillId="2" borderId="0" xfId="9" applyFont="1" applyFill="1" applyBorder="1" applyAlignment="1">
      <alignment horizontal="right" readingOrder="2"/>
    </xf>
    <xf numFmtId="2" fontId="8" fillId="2" borderId="0" xfId="11" applyNumberFormat="1" applyFont="1" applyFill="1" applyBorder="1" applyAlignment="1">
      <alignment horizontal="right"/>
    </xf>
    <xf numFmtId="169" fontId="8" fillId="2" borderId="0" xfId="11" applyNumberFormat="1" applyFont="1" applyFill="1" applyBorder="1" applyAlignment="1">
      <alignment horizontal="right" indent="2"/>
    </xf>
    <xf numFmtId="169" fontId="8" fillId="2" borderId="0" xfId="11" applyNumberFormat="1" applyFont="1" applyFill="1" applyBorder="1"/>
    <xf numFmtId="2" fontId="8" fillId="2" borderId="0" xfId="12" applyNumberFormat="1" applyFont="1" applyFill="1" applyBorder="1"/>
    <xf numFmtId="0" fontId="8" fillId="2" borderId="0" xfId="11" applyFont="1" applyFill="1" applyBorder="1" applyAlignment="1">
      <alignment horizontal="right" indent="2"/>
    </xf>
    <xf numFmtId="0" fontId="7" fillId="2" borderId="0" xfId="11" applyFont="1" applyFill="1"/>
    <xf numFmtId="0" fontId="6" fillId="0" borderId="0" xfId="11" applyFont="1"/>
    <xf numFmtId="0" fontId="10" fillId="2" borderId="0" xfId="1" applyFont="1" applyFill="1" applyAlignment="1">
      <alignment horizontal="center" vertical="top" wrapText="1"/>
    </xf>
    <xf numFmtId="0" fontId="10" fillId="2" borderId="0" xfId="1" applyFont="1" applyFill="1" applyAlignment="1">
      <alignment horizontal="center" vertical="center" wrapText="1"/>
    </xf>
    <xf numFmtId="0" fontId="12" fillId="2" borderId="5" xfId="1" applyNumberFormat="1" applyFont="1" applyFill="1" applyBorder="1" applyAlignment="1">
      <alignment horizontal="center" vertical="center"/>
    </xf>
    <xf numFmtId="0" fontId="16" fillId="2" borderId="5" xfId="1" applyFont="1" applyFill="1" applyBorder="1" applyAlignment="1">
      <alignment vertical="center"/>
    </xf>
    <xf numFmtId="0" fontId="16" fillId="2" borderId="5" xfId="1" applyFont="1" applyFill="1" applyBorder="1" applyAlignment="1">
      <alignment horizontal="center" vertical="center"/>
    </xf>
    <xf numFmtId="0" fontId="16" fillId="2" borderId="0" xfId="1" applyFont="1" applyFill="1" applyBorder="1" applyAlignment="1">
      <alignment vertical="center"/>
    </xf>
    <xf numFmtId="0" fontId="16" fillId="2" borderId="0" xfId="1" applyFont="1" applyFill="1" applyAlignment="1">
      <alignment vertical="center"/>
    </xf>
    <xf numFmtId="0" fontId="16" fillId="2" borderId="6"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14" fillId="2" borderId="6" xfId="1" applyFont="1" applyFill="1" applyBorder="1" applyAlignment="1">
      <alignment horizontal="center" vertical="center" wrapText="1"/>
    </xf>
    <xf numFmtId="3" fontId="12" fillId="2" borderId="0" xfId="1" applyNumberFormat="1" applyFont="1" applyFill="1"/>
    <xf numFmtId="0" fontId="16" fillId="2" borderId="7" xfId="1" applyFont="1" applyFill="1" applyBorder="1" applyAlignment="1">
      <alignment horizontal="center" vertical="center" wrapText="1"/>
    </xf>
    <xf numFmtId="0" fontId="14" fillId="2" borderId="0" xfId="1" applyFont="1" applyFill="1"/>
    <xf numFmtId="0" fontId="14" fillId="2" borderId="0" xfId="1" applyFont="1" applyFill="1" applyBorder="1"/>
    <xf numFmtId="3" fontId="14" fillId="2" borderId="0" xfId="1" applyNumberFormat="1" applyFont="1" applyFill="1"/>
    <xf numFmtId="3" fontId="14" fillId="2" borderId="0" xfId="13" applyNumberFormat="1" applyFont="1" applyFill="1"/>
    <xf numFmtId="3" fontId="14" fillId="2" borderId="0" xfId="13" applyNumberFormat="1" applyFont="1" applyFill="1" applyBorder="1"/>
    <xf numFmtId="3" fontId="12" fillId="2" borderId="0" xfId="13" applyNumberFormat="1" applyFont="1" applyFill="1"/>
    <xf numFmtId="3" fontId="12" fillId="2" borderId="0" xfId="13" applyNumberFormat="1" applyFont="1" applyFill="1" applyBorder="1"/>
    <xf numFmtId="3" fontId="12" fillId="2" borderId="8" xfId="1" applyNumberFormat="1" applyFont="1" applyFill="1" applyBorder="1"/>
    <xf numFmtId="3" fontId="12" fillId="2" borderId="0" xfId="1" applyNumberFormat="1" applyFont="1" applyFill="1" applyBorder="1"/>
    <xf numFmtId="3" fontId="14" fillId="2" borderId="9" xfId="13" applyNumberFormat="1" applyFont="1" applyFill="1" applyBorder="1"/>
    <xf numFmtId="0" fontId="26" fillId="2" borderId="0" xfId="0" applyFont="1" applyFill="1" applyAlignment="1">
      <alignment horizontal="right" readingOrder="2"/>
    </xf>
    <xf numFmtId="0" fontId="26" fillId="2" borderId="0" xfId="0" applyFont="1" applyFill="1"/>
    <xf numFmtId="0" fontId="2" fillId="2" borderId="8" xfId="14" applyFont="1" applyFill="1" applyBorder="1" applyAlignment="1">
      <alignment horizontal="center" vertical="center" wrapText="1"/>
    </xf>
    <xf numFmtId="172" fontId="5" fillId="2" borderId="5" xfId="14" applyNumberFormat="1" applyFont="1" applyFill="1" applyBorder="1" applyAlignment="1">
      <alignment horizontal="center" vertical="center"/>
    </xf>
    <xf numFmtId="0" fontId="3" fillId="2" borderId="5" xfId="14" applyFont="1" applyFill="1" applyBorder="1" applyAlignment="1">
      <alignment horizontal="center" vertical="center"/>
    </xf>
    <xf numFmtId="0" fontId="3" fillId="2" borderId="8" xfId="14" applyFont="1" applyFill="1" applyBorder="1" applyAlignment="1">
      <alignment horizontal="center" vertical="center"/>
    </xf>
    <xf numFmtId="0" fontId="3" fillId="2" borderId="8" xfId="14" applyFont="1" applyFill="1" applyBorder="1" applyAlignment="1">
      <alignment vertical="center"/>
    </xf>
    <xf numFmtId="0" fontId="3" fillId="2" borderId="6" xfId="14" applyFont="1" applyFill="1" applyBorder="1" applyAlignment="1">
      <alignment horizontal="center" vertical="center" wrapText="1"/>
    </xf>
    <xf numFmtId="0" fontId="3" fillId="2" borderId="0" xfId="14" applyFont="1" applyFill="1" applyBorder="1" applyAlignment="1">
      <alignment horizontal="center" vertical="center" wrapText="1"/>
    </xf>
    <xf numFmtId="0" fontId="3" fillId="2" borderId="9" xfId="14" applyFont="1" applyFill="1" applyBorder="1" applyAlignment="1">
      <alignment horizontal="center" vertical="center" wrapText="1"/>
    </xf>
    <xf numFmtId="0" fontId="3" fillId="2" borderId="0" xfId="14" applyFont="1" applyFill="1" applyBorder="1" applyAlignment="1">
      <alignment horizontal="right" vertical="center"/>
    </xf>
    <xf numFmtId="170" fontId="3" fillId="2" borderId="0" xfId="3" applyNumberFormat="1" applyFont="1" applyFill="1" applyAlignment="1">
      <alignment vertical="center"/>
    </xf>
    <xf numFmtId="43" fontId="3" fillId="2" borderId="0" xfId="4" applyFont="1" applyFill="1" applyAlignment="1">
      <alignment vertical="center"/>
    </xf>
    <xf numFmtId="170" fontId="3" fillId="2" borderId="0" xfId="3" applyNumberFormat="1" applyFont="1" applyFill="1" applyBorder="1" applyAlignment="1">
      <alignment vertical="center"/>
    </xf>
    <xf numFmtId="43" fontId="3" fillId="2" borderId="0" xfId="3" applyNumberFormat="1" applyFont="1" applyFill="1" applyAlignment="1">
      <alignment vertical="center"/>
    </xf>
    <xf numFmtId="0" fontId="3" fillId="2" borderId="1" xfId="14" applyFont="1" applyFill="1" applyBorder="1"/>
    <xf numFmtId="170" fontId="3" fillId="2" borderId="1" xfId="3" applyNumberFormat="1" applyFont="1" applyFill="1" applyBorder="1" applyAlignment="1">
      <alignment vertical="center"/>
    </xf>
    <xf numFmtId="43" fontId="3" fillId="2" borderId="1" xfId="3" applyNumberFormat="1" applyFont="1" applyFill="1" applyBorder="1" applyAlignment="1">
      <alignment vertical="center"/>
    </xf>
    <xf numFmtId="0" fontId="3" fillId="2" borderId="1" xfId="14" applyFont="1" applyFill="1" applyBorder="1" applyAlignment="1">
      <alignment horizontal="right" vertical="center"/>
    </xf>
    <xf numFmtId="2" fontId="3" fillId="2" borderId="1" xfId="14" applyNumberFormat="1" applyFont="1" applyFill="1" applyBorder="1" applyAlignment="1">
      <alignment vertical="center"/>
    </xf>
    <xf numFmtId="0" fontId="3" fillId="2" borderId="0" xfId="14" applyFont="1" applyFill="1" applyBorder="1" applyAlignment="1">
      <alignment horizontal="right" vertical="center" wrapText="1"/>
    </xf>
    <xf numFmtId="0" fontId="3" fillId="2" borderId="0" xfId="14" applyFont="1" applyFill="1"/>
    <xf numFmtId="170" fontId="3" fillId="2" borderId="0" xfId="14" applyNumberFormat="1" applyFont="1" applyFill="1"/>
    <xf numFmtId="4" fontId="3" fillId="2" borderId="0" xfId="4" applyNumberFormat="1" applyFont="1" applyFill="1" applyAlignment="1">
      <alignment vertical="center"/>
    </xf>
    <xf numFmtId="0" fontId="7" fillId="2" borderId="0" xfId="14" applyFont="1" applyFill="1" applyAlignment="1">
      <alignment horizontal="right" readingOrder="2"/>
    </xf>
    <xf numFmtId="0" fontId="28" fillId="2" borderId="0" xfId="6" applyFont="1" applyFill="1" applyAlignment="1">
      <alignment horizontal="center" vertical="center"/>
    </xf>
    <xf numFmtId="0" fontId="14" fillId="2" borderId="1" xfId="6" applyFont="1" applyFill="1" applyBorder="1" applyAlignment="1">
      <alignment horizontal="center" readingOrder="2"/>
    </xf>
    <xf numFmtId="0" fontId="12" fillId="2" borderId="4" xfId="6" applyFont="1" applyFill="1" applyBorder="1" applyAlignment="1">
      <alignment horizontal="center" vertical="center"/>
    </xf>
    <xf numFmtId="0" fontId="14" fillId="2" borderId="10" xfId="6" applyFont="1" applyFill="1" applyBorder="1" applyAlignment="1">
      <alignment horizontal="center" vertical="center" wrapText="1"/>
    </xf>
    <xf numFmtId="0" fontId="14" fillId="2" borderId="11" xfId="6" applyFont="1" applyFill="1" applyBorder="1" applyAlignment="1">
      <alignment horizontal="right"/>
    </xf>
    <xf numFmtId="0" fontId="14" fillId="2" borderId="3" xfId="6" applyFont="1" applyFill="1" applyBorder="1" applyAlignment="1">
      <alignment horizontal="center"/>
    </xf>
    <xf numFmtId="2" fontId="14" fillId="2" borderId="12" xfId="6" applyNumberFormat="1" applyFont="1" applyFill="1" applyBorder="1" applyAlignment="1">
      <alignment horizontal="center"/>
    </xf>
    <xf numFmtId="0" fontId="14" fillId="2" borderId="0" xfId="6" applyFont="1" applyFill="1" applyBorder="1" applyAlignment="1">
      <alignment horizontal="center"/>
    </xf>
    <xf numFmtId="1" fontId="15" fillId="2" borderId="12" xfId="6" applyNumberFormat="1" applyFont="1" applyFill="1" applyBorder="1" applyAlignment="1">
      <alignment horizontal="center"/>
    </xf>
    <xf numFmtId="0" fontId="1" fillId="0" borderId="0" xfId="15"/>
    <xf numFmtId="164" fontId="14" fillId="2" borderId="12" xfId="6" applyNumberFormat="1" applyFont="1" applyFill="1" applyBorder="1" applyAlignment="1">
      <alignment horizontal="center"/>
    </xf>
    <xf numFmtId="0" fontId="14" fillId="2" borderId="13" xfId="6" applyFont="1" applyFill="1" applyBorder="1" applyAlignment="1">
      <alignment horizontal="right"/>
    </xf>
    <xf numFmtId="0" fontId="14" fillId="2" borderId="1" xfId="6" applyFont="1" applyFill="1" applyBorder="1" applyAlignment="1">
      <alignment horizontal="center"/>
    </xf>
    <xf numFmtId="164" fontId="14" fillId="2" borderId="14" xfId="6" applyNumberFormat="1" applyFont="1" applyFill="1" applyBorder="1" applyAlignment="1">
      <alignment horizontal="center"/>
    </xf>
    <xf numFmtId="0" fontId="17" fillId="2" borderId="0" xfId="6" applyFont="1" applyFill="1" applyBorder="1" applyAlignment="1">
      <alignment horizontal="right" wrapText="1" readingOrder="2"/>
    </xf>
    <xf numFmtId="0" fontId="17" fillId="2" borderId="0" xfId="6" applyFont="1" applyFill="1" applyAlignment="1">
      <alignment horizontal="right" wrapText="1" readingOrder="2"/>
    </xf>
    <xf numFmtId="0" fontId="17" fillId="2" borderId="0" xfId="6" applyFont="1" applyFill="1" applyAlignment="1">
      <alignment horizontal="right" readingOrder="2"/>
    </xf>
    <xf numFmtId="0" fontId="17" fillId="2" borderId="0" xfId="6" applyFont="1" applyFill="1" applyAlignment="1">
      <alignment horizontal="right" readingOrder="2"/>
    </xf>
    <xf numFmtId="0" fontId="17" fillId="2" borderId="0" xfId="6" applyFont="1" applyFill="1" applyAlignment="1">
      <alignment horizontal="right" wrapText="1" readingOrder="2"/>
    </xf>
    <xf numFmtId="0" fontId="17" fillId="2" borderId="0" xfId="6" applyFont="1" applyFill="1" applyAlignment="1">
      <alignment horizontal="right"/>
    </xf>
    <xf numFmtId="0" fontId="10" fillId="2" borderId="0" xfId="6" applyFont="1" applyFill="1" applyAlignment="1">
      <alignment horizontal="center"/>
    </xf>
    <xf numFmtId="0" fontId="14" fillId="2" borderId="1" xfId="6" applyFont="1" applyFill="1" applyBorder="1" applyAlignment="1">
      <alignment horizontal="center"/>
    </xf>
    <xf numFmtId="0" fontId="14" fillId="2" borderId="0" xfId="6" applyFont="1" applyFill="1" applyBorder="1" applyAlignment="1">
      <alignment vertical="center"/>
    </xf>
    <xf numFmtId="0" fontId="14" fillId="2" borderId="0" xfId="6" applyFont="1" applyFill="1" applyBorder="1" applyAlignment="1">
      <alignment horizontal="center" vertical="center" wrapText="1"/>
    </xf>
    <xf numFmtId="0" fontId="14" fillId="2" borderId="0" xfId="6" applyFont="1" applyFill="1" applyBorder="1" applyAlignment="1">
      <alignment horizontal="center" vertical="center" wrapText="1"/>
    </xf>
    <xf numFmtId="0" fontId="14" fillId="2" borderId="1" xfId="6" applyFont="1" applyFill="1" applyBorder="1" applyAlignment="1">
      <alignment horizontal="center" vertical="center"/>
    </xf>
    <xf numFmtId="0" fontId="14" fillId="2" borderId="0" xfId="6" applyFont="1" applyFill="1" applyBorder="1" applyAlignment="1">
      <alignment horizontal="center" vertical="center"/>
    </xf>
    <xf numFmtId="0" fontId="14" fillId="2" borderId="1" xfId="6" applyFont="1" applyFill="1" applyBorder="1" applyAlignment="1">
      <alignment horizontal="right" vertical="center"/>
    </xf>
    <xf numFmtId="0" fontId="14" fillId="2" borderId="1" xfId="6" applyFont="1" applyFill="1" applyBorder="1" applyAlignment="1">
      <alignment horizontal="center" vertical="center" wrapText="1"/>
    </xf>
    <xf numFmtId="0" fontId="14" fillId="2" borderId="1" xfId="6" applyFont="1" applyFill="1" applyBorder="1" applyAlignment="1">
      <alignment horizontal="center" vertical="center" wrapText="1"/>
    </xf>
    <xf numFmtId="0" fontId="14" fillId="2" borderId="1" xfId="6" applyFont="1" applyFill="1" applyBorder="1" applyAlignment="1">
      <alignment horizontal="center" vertical="center"/>
    </xf>
    <xf numFmtId="0" fontId="14" fillId="2" borderId="0" xfId="6" applyFont="1" applyFill="1" applyBorder="1" applyAlignment="1">
      <alignment horizontal="right"/>
    </xf>
    <xf numFmtId="0" fontId="14" fillId="2" borderId="0" xfId="6" applyFont="1" applyFill="1" applyBorder="1"/>
    <xf numFmtId="3" fontId="14" fillId="2" borderId="0" xfId="6" applyNumberFormat="1" applyFont="1" applyFill="1" applyBorder="1" applyAlignment="1">
      <alignment horizontal="center"/>
    </xf>
    <xf numFmtId="3" fontId="14" fillId="2" borderId="0" xfId="6" applyNumberFormat="1" applyFont="1" applyFill="1" applyBorder="1" applyAlignment="1">
      <alignment horizontal="right" indent="2"/>
    </xf>
    <xf numFmtId="3" fontId="14" fillId="2" borderId="0" xfId="6" applyNumberFormat="1" applyFont="1" applyFill="1" applyBorder="1" applyAlignment="1">
      <alignment horizontal="right" indent="3"/>
    </xf>
    <xf numFmtId="0" fontId="14" fillId="2" borderId="0" xfId="6" applyFont="1" applyFill="1" applyBorder="1" applyAlignment="1">
      <alignment horizontal="center"/>
    </xf>
    <xf numFmtId="0" fontId="14" fillId="2" borderId="0" xfId="6" applyNumberFormat="1" applyFont="1" applyFill="1" applyBorder="1" applyAlignment="1">
      <alignment horizontal="right"/>
    </xf>
    <xf numFmtId="164" fontId="14" fillId="2" borderId="0" xfId="6" applyNumberFormat="1" applyFont="1" applyFill="1" applyBorder="1" applyAlignment="1">
      <alignment horizontal="right" indent="2"/>
    </xf>
    <xf numFmtId="0" fontId="14" fillId="2" borderId="1" xfId="6" applyNumberFormat="1" applyFont="1" applyFill="1" applyBorder="1" applyAlignment="1">
      <alignment horizontal="right"/>
    </xf>
    <xf numFmtId="164" fontId="14" fillId="2" borderId="1" xfId="6" applyNumberFormat="1" applyFont="1" applyFill="1" applyBorder="1" applyAlignment="1">
      <alignment horizontal="right" indent="2"/>
    </xf>
    <xf numFmtId="0" fontId="17" fillId="2" borderId="0" xfId="6" applyFont="1" applyFill="1" applyAlignment="1">
      <alignment horizontal="right" wrapText="1"/>
    </xf>
    <xf numFmtId="0" fontId="10" fillId="2" borderId="0" xfId="1" applyFont="1" applyFill="1" applyBorder="1" applyAlignment="1">
      <alignment horizontal="center" vertical="center" wrapText="1"/>
    </xf>
    <xf numFmtId="0" fontId="1" fillId="0" borderId="0" xfId="1" applyFont="1" applyFill="1" applyAlignment="1">
      <alignment vertical="center"/>
    </xf>
    <xf numFmtId="0" fontId="14" fillId="2" borderId="0" xfId="1" applyFont="1" applyFill="1" applyBorder="1" applyAlignment="1">
      <alignment vertical="center"/>
    </xf>
    <xf numFmtId="0" fontId="14" fillId="2" borderId="2"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0"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 fillId="0" borderId="0" xfId="1" applyFont="1" applyFill="1" applyAlignment="1">
      <alignment horizontal="center" vertical="center" wrapText="1"/>
    </xf>
    <xf numFmtId="0" fontId="12" fillId="2" borderId="0" xfId="1" applyFont="1" applyFill="1" applyBorder="1" applyAlignment="1">
      <alignment horizontal="right" vertical="center" wrapText="1"/>
    </xf>
    <xf numFmtId="170" fontId="14" fillId="2" borderId="0" xfId="3" applyNumberFormat="1" applyFont="1" applyFill="1" applyAlignment="1">
      <alignment vertical="center"/>
    </xf>
    <xf numFmtId="0" fontId="14" fillId="2" borderId="0" xfId="16" applyFont="1" applyFill="1" applyBorder="1" applyAlignment="1" applyProtection="1">
      <alignment horizontal="right"/>
    </xf>
    <xf numFmtId="168" fontId="14" fillId="2" borderId="0" xfId="1" applyNumberFormat="1" applyFont="1" applyFill="1" applyBorder="1" applyAlignment="1">
      <alignment horizontal="right" vertical="center"/>
    </xf>
    <xf numFmtId="0" fontId="14" fillId="2" borderId="0" xfId="1" applyFont="1" applyFill="1" applyBorder="1" applyAlignment="1">
      <alignment horizontal="right" vertical="center"/>
    </xf>
    <xf numFmtId="170" fontId="14" fillId="2" borderId="0" xfId="3" applyNumberFormat="1" applyFont="1" applyFill="1" applyAlignment="1">
      <alignment horizontal="right" vertical="center"/>
    </xf>
    <xf numFmtId="0" fontId="1" fillId="0" borderId="0" xfId="1" applyFont="1" applyFill="1" applyBorder="1" applyAlignment="1">
      <alignment vertical="center"/>
    </xf>
    <xf numFmtId="0" fontId="12" fillId="2" borderId="0" xfId="6" applyFont="1" applyFill="1" applyBorder="1" applyAlignment="1">
      <alignment horizontal="right" vertical="center" wrapText="1"/>
    </xf>
    <xf numFmtId="168" fontId="12" fillId="2" borderId="0" xfId="1" applyNumberFormat="1" applyFont="1" applyFill="1" applyBorder="1" applyAlignment="1">
      <alignment horizontal="right" vertical="center"/>
    </xf>
    <xf numFmtId="0" fontId="12" fillId="2" borderId="0" xfId="1" applyFont="1" applyFill="1" applyBorder="1" applyAlignment="1">
      <alignment horizontal="right" vertical="center"/>
    </xf>
    <xf numFmtId="170" fontId="12" fillId="2" borderId="0" xfId="3" applyNumberFormat="1" applyFont="1" applyFill="1" applyAlignment="1">
      <alignment horizontal="right" vertical="center"/>
    </xf>
    <xf numFmtId="0" fontId="30" fillId="0" borderId="0" xfId="1" applyFont="1" applyFill="1" applyBorder="1" applyAlignment="1">
      <alignment vertical="center"/>
    </xf>
    <xf numFmtId="0" fontId="14" fillId="2" borderId="0" xfId="16" applyFont="1" applyFill="1" applyBorder="1" applyAlignment="1" applyProtection="1">
      <alignment horizontal="right" wrapText="1"/>
    </xf>
    <xf numFmtId="168" fontId="14" fillId="2" borderId="0" xfId="1" applyNumberFormat="1" applyFont="1" applyFill="1" applyBorder="1" applyAlignment="1">
      <alignment vertical="center"/>
    </xf>
    <xf numFmtId="0" fontId="14" fillId="2" borderId="0" xfId="6" applyFont="1" applyFill="1" applyBorder="1" applyAlignment="1">
      <alignment horizontal="right" vertical="center" wrapText="1"/>
    </xf>
    <xf numFmtId="0" fontId="14" fillId="2" borderId="0" xfId="1" applyFont="1" applyFill="1" applyBorder="1" applyAlignment="1">
      <alignment horizontal="right" vertical="center" wrapText="1"/>
    </xf>
    <xf numFmtId="0" fontId="30" fillId="0" borderId="0" xfId="1" applyFont="1" applyFill="1" applyAlignment="1">
      <alignment vertical="center"/>
    </xf>
    <xf numFmtId="170" fontId="14" fillId="2" borderId="0" xfId="3" applyNumberFormat="1" applyFont="1" applyFill="1" applyBorder="1" applyAlignment="1">
      <alignment horizontal="right" vertical="center"/>
    </xf>
    <xf numFmtId="0" fontId="12" fillId="2" borderId="1" xfId="1" applyFont="1" applyFill="1" applyBorder="1" applyAlignment="1">
      <alignment horizontal="right" vertical="center" wrapText="1"/>
    </xf>
    <xf numFmtId="168" fontId="12" fillId="2" borderId="1" xfId="1" applyNumberFormat="1" applyFont="1" applyFill="1" applyBorder="1" applyAlignment="1">
      <alignment horizontal="right" vertical="center"/>
    </xf>
    <xf numFmtId="0" fontId="12" fillId="2" borderId="1" xfId="1" applyFont="1" applyFill="1" applyBorder="1" applyAlignment="1">
      <alignment horizontal="right" vertical="center"/>
    </xf>
    <xf numFmtId="170" fontId="12" fillId="2" borderId="1" xfId="3" applyNumberFormat="1" applyFont="1" applyFill="1" applyBorder="1" applyAlignment="1">
      <alignment horizontal="right" vertical="center"/>
    </xf>
    <xf numFmtId="0" fontId="14" fillId="2" borderId="0" xfId="1" applyFont="1" applyFill="1" applyBorder="1" applyAlignment="1">
      <alignment horizontal="right" vertical="center" readingOrder="2"/>
    </xf>
    <xf numFmtId="168" fontId="12" fillId="2" borderId="0" xfId="1" applyNumberFormat="1" applyFont="1" applyFill="1" applyBorder="1" applyAlignment="1">
      <alignment horizontal="center" vertical="center"/>
    </xf>
    <xf numFmtId="0" fontId="12" fillId="2" borderId="0" xfId="1" applyFont="1" applyFill="1" applyBorder="1" applyAlignment="1">
      <alignment horizontal="center" vertical="center"/>
    </xf>
    <xf numFmtId="170" fontId="12" fillId="2" borderId="0" xfId="3" applyNumberFormat="1" applyFont="1" applyFill="1" applyBorder="1" applyAlignment="1">
      <alignment horizontal="center" vertical="center"/>
    </xf>
    <xf numFmtId="0" fontId="14" fillId="2" borderId="0" xfId="1" applyFont="1" applyFill="1" applyBorder="1" applyAlignment="1">
      <alignment horizontal="right" vertical="center" wrapText="1" readingOrder="2"/>
    </xf>
    <xf numFmtId="0" fontId="7" fillId="2" borderId="0" xfId="6" applyFont="1" applyFill="1" applyAlignment="1">
      <alignment horizontal="right" wrapText="1" readingOrder="2"/>
    </xf>
    <xf numFmtId="0" fontId="1" fillId="0" borderId="0" xfId="1" applyFill="1" applyAlignment="1">
      <alignment vertical="center"/>
    </xf>
    <xf numFmtId="0" fontId="1" fillId="0" borderId="0" xfId="1" applyFill="1" applyBorder="1" applyAlignment="1">
      <alignment vertical="center"/>
    </xf>
    <xf numFmtId="0" fontId="2" fillId="2" borderId="0" xfId="1" applyFont="1" applyFill="1" applyBorder="1" applyAlignment="1">
      <alignment horizontal="center"/>
    </xf>
    <xf numFmtId="0" fontId="3" fillId="2" borderId="0" xfId="1" applyFont="1" applyFill="1"/>
    <xf numFmtId="0" fontId="3" fillId="2" borderId="2" xfId="1" applyFont="1" applyFill="1" applyBorder="1" applyAlignment="1">
      <alignment horizontal="center"/>
    </xf>
    <xf numFmtId="0" fontId="3" fillId="2" borderId="3" xfId="1" applyFont="1" applyFill="1" applyBorder="1"/>
    <xf numFmtId="0" fontId="3" fillId="2" borderId="0" xfId="1" applyNumberFormat="1" applyFont="1" applyFill="1" applyAlignment="1">
      <alignment horizontal="center"/>
    </xf>
    <xf numFmtId="0" fontId="3" fillId="2" borderId="0" xfId="1" applyFont="1" applyFill="1" applyAlignment="1">
      <alignment horizontal="center"/>
    </xf>
    <xf numFmtId="0" fontId="3" fillId="2" borderId="0" xfId="1" applyNumberFormat="1" applyFont="1" applyFill="1" applyBorder="1"/>
    <xf numFmtId="0" fontId="5" fillId="2" borderId="0" xfId="1" applyFont="1" applyFill="1" applyBorder="1" applyAlignment="1">
      <alignment horizontal="center" readingOrder="2"/>
    </xf>
    <xf numFmtId="0" fontId="3" fillId="2" borderId="0" xfId="1" applyFont="1" applyFill="1" applyBorder="1" applyAlignment="1">
      <alignment horizontal="right"/>
    </xf>
    <xf numFmtId="3" fontId="3" fillId="2" borderId="0" xfId="1" applyNumberFormat="1" applyFont="1" applyFill="1" applyAlignment="1">
      <alignment horizontal="center"/>
    </xf>
    <xf numFmtId="0" fontId="5" fillId="2" borderId="0" xfId="1" applyFont="1" applyFill="1" applyAlignment="1">
      <alignment horizontal="center" readingOrder="2"/>
    </xf>
    <xf numFmtId="0" fontId="5" fillId="2" borderId="0" xfId="1" applyFont="1" applyFill="1" applyBorder="1" applyAlignment="1">
      <alignment horizontal="right" wrapText="1"/>
    </xf>
    <xf numFmtId="169" fontId="5" fillId="2" borderId="0" xfId="1" applyNumberFormat="1" applyFont="1" applyFill="1" applyAlignment="1">
      <alignment horizontal="center"/>
    </xf>
    <xf numFmtId="169" fontId="5" fillId="2" borderId="0" xfId="1" applyNumberFormat="1" applyFont="1" applyFill="1" applyBorder="1" applyAlignment="1">
      <alignment horizontal="center"/>
    </xf>
    <xf numFmtId="0" fontId="5" fillId="2" borderId="0" xfId="1" applyFont="1" applyFill="1" applyBorder="1" applyAlignment="1">
      <alignment horizontal="right"/>
    </xf>
    <xf numFmtId="0" fontId="3" fillId="2" borderId="0" xfId="1" applyFont="1" applyFill="1" applyBorder="1" applyAlignment="1">
      <alignment horizontal="right" wrapText="1"/>
    </xf>
    <xf numFmtId="169" fontId="3" fillId="2" borderId="0" xfId="1" applyNumberFormat="1" applyFont="1" applyFill="1" applyBorder="1" applyAlignment="1">
      <alignment horizontal="center"/>
    </xf>
    <xf numFmtId="0" fontId="3" fillId="2" borderId="1" xfId="1" applyFont="1" applyFill="1" applyBorder="1" applyAlignment="1">
      <alignment horizontal="right" wrapText="1"/>
    </xf>
    <xf numFmtId="169" fontId="3" fillId="2" borderId="1" xfId="1" applyNumberFormat="1" applyFont="1" applyFill="1" applyBorder="1" applyAlignment="1">
      <alignment horizontal="right" indent="1"/>
    </xf>
    <xf numFmtId="0" fontId="17" fillId="2" borderId="0" xfId="1" applyFont="1" applyFill="1" applyBorder="1" applyAlignment="1">
      <alignment horizontal="right" readingOrder="2"/>
    </xf>
    <xf numFmtId="0" fontId="17" fillId="2" borderId="0" xfId="1" applyFont="1" applyFill="1" applyAlignment="1">
      <alignment horizontal="right" readingOrder="2"/>
    </xf>
    <xf numFmtId="0" fontId="7" fillId="2" borderId="0" xfId="1" applyFont="1" applyFill="1" applyBorder="1" applyAlignment="1">
      <alignment horizontal="right" readingOrder="2"/>
    </xf>
    <xf numFmtId="0" fontId="10" fillId="2" borderId="0" xfId="1" applyFont="1" applyFill="1" applyBorder="1" applyAlignment="1">
      <alignment horizontal="center"/>
    </xf>
    <xf numFmtId="0" fontId="14" fillId="2" borderId="2" xfId="1" applyFont="1" applyFill="1" applyBorder="1" applyAlignment="1">
      <alignment horizontal="center"/>
    </xf>
    <xf numFmtId="0" fontId="14" fillId="2" borderId="3" xfId="1" applyFont="1" applyFill="1" applyBorder="1"/>
    <xf numFmtId="0" fontId="14" fillId="0" borderId="2" xfId="1" applyFont="1" applyFill="1" applyBorder="1" applyAlignment="1">
      <alignment horizontal="center"/>
    </xf>
    <xf numFmtId="0" fontId="14" fillId="2" borderId="0" xfId="1" applyNumberFormat="1" applyFont="1" applyFill="1" applyAlignment="1">
      <alignment horizontal="center"/>
    </xf>
    <xf numFmtId="0" fontId="14" fillId="2" borderId="0" xfId="1" applyFont="1" applyFill="1" applyAlignment="1">
      <alignment horizontal="center"/>
    </xf>
    <xf numFmtId="0" fontId="14" fillId="2" borderId="0" xfId="1" applyNumberFormat="1" applyFont="1" applyFill="1" applyBorder="1"/>
    <xf numFmtId="0" fontId="12" fillId="2" borderId="0" xfId="1" applyFont="1" applyFill="1" applyBorder="1" applyAlignment="1">
      <alignment horizontal="center" readingOrder="2"/>
    </xf>
    <xf numFmtId="0" fontId="14" fillId="2" borderId="0" xfId="1" applyFont="1" applyFill="1" applyBorder="1" applyAlignment="1">
      <alignment horizontal="right"/>
    </xf>
    <xf numFmtId="169" fontId="14" fillId="2" borderId="0" xfId="1" applyNumberFormat="1" applyFont="1" applyFill="1" applyAlignment="1">
      <alignment horizontal="right" indent="1"/>
    </xf>
    <xf numFmtId="0" fontId="14" fillId="2" borderId="1" xfId="1" applyFont="1" applyFill="1" applyBorder="1" applyAlignment="1">
      <alignment horizontal="right"/>
    </xf>
    <xf numFmtId="169" fontId="14" fillId="2" borderId="1" xfId="1" applyNumberFormat="1" applyFont="1" applyFill="1" applyBorder="1" applyAlignment="1">
      <alignment horizontal="right" indent="1"/>
    </xf>
    <xf numFmtId="0" fontId="7" fillId="2" borderId="0" xfId="1" applyFont="1" applyFill="1" applyAlignment="1">
      <alignment horizontal="right" readingOrder="2"/>
    </xf>
    <xf numFmtId="0" fontId="2" fillId="2" borderId="0" xfId="6" applyFont="1" applyFill="1" applyAlignment="1">
      <alignment horizontal="center"/>
    </xf>
    <xf numFmtId="0" fontId="3" fillId="2" borderId="0" xfId="6" applyFont="1" applyFill="1" applyBorder="1" applyAlignment="1">
      <alignment horizontal="center" readingOrder="2"/>
    </xf>
    <xf numFmtId="0" fontId="5" fillId="2" borderId="15" xfId="6" applyFont="1" applyFill="1" applyBorder="1" applyAlignment="1">
      <alignment horizontal="right"/>
    </xf>
    <xf numFmtId="0" fontId="3" fillId="2" borderId="16" xfId="6" applyFont="1" applyFill="1" applyBorder="1" applyAlignment="1">
      <alignment horizontal="center" vertical="center"/>
    </xf>
    <xf numFmtId="0" fontId="3" fillId="2" borderId="17" xfId="6" applyFont="1" applyFill="1" applyBorder="1" applyAlignment="1">
      <alignment horizontal="center" vertical="center"/>
    </xf>
    <xf numFmtId="0" fontId="3" fillId="2" borderId="18" xfId="6" applyFont="1" applyFill="1" applyBorder="1" applyAlignment="1">
      <alignment horizontal="center" vertical="center"/>
    </xf>
    <xf numFmtId="0" fontId="3" fillId="2" borderId="18" xfId="6" applyFont="1" applyFill="1" applyBorder="1" applyAlignment="1">
      <alignment horizontal="center" vertical="center" wrapText="1"/>
    </xf>
    <xf numFmtId="0" fontId="3" fillId="0" borderId="18" xfId="6" applyFont="1" applyBorder="1" applyAlignment="1">
      <alignment horizontal="center" vertical="center"/>
    </xf>
    <xf numFmtId="0" fontId="5" fillId="2" borderId="4" xfId="6" applyFont="1" applyFill="1" applyBorder="1" applyAlignment="1">
      <alignment horizontal="right"/>
    </xf>
    <xf numFmtId="0" fontId="3" fillId="2" borderId="19" xfId="6" applyFont="1" applyFill="1" applyBorder="1" applyAlignment="1">
      <alignment horizontal="center" vertical="center"/>
    </xf>
    <xf numFmtId="0" fontId="3" fillId="2" borderId="20" xfId="6" applyFont="1" applyFill="1" applyBorder="1" applyAlignment="1">
      <alignment horizontal="center" vertical="center"/>
    </xf>
    <xf numFmtId="0" fontId="3" fillId="2" borderId="21" xfId="6" applyFont="1" applyFill="1" applyBorder="1" applyAlignment="1">
      <alignment horizontal="center" vertical="center"/>
    </xf>
    <xf numFmtId="0" fontId="3" fillId="2" borderId="21" xfId="6" applyFont="1" applyFill="1" applyBorder="1" applyAlignment="1">
      <alignment horizontal="center" vertical="center" wrapText="1"/>
    </xf>
    <xf numFmtId="0" fontId="3" fillId="0" borderId="21" xfId="6" applyFont="1" applyBorder="1" applyAlignment="1">
      <alignment horizontal="center" vertical="center"/>
    </xf>
    <xf numFmtId="0" fontId="3" fillId="2" borderId="0" xfId="6" applyFont="1" applyFill="1" applyBorder="1" applyAlignment="1">
      <alignment horizontal="right"/>
    </xf>
    <xf numFmtId="164" fontId="3" fillId="2" borderId="22" xfId="6" applyNumberFormat="1" applyFont="1" applyFill="1" applyBorder="1" applyAlignment="1">
      <alignment horizontal="center"/>
    </xf>
    <xf numFmtId="2" fontId="3" fillId="2" borderId="23" xfId="6" applyNumberFormat="1" applyFont="1" applyFill="1" applyBorder="1" applyAlignment="1">
      <alignment horizontal="center"/>
    </xf>
    <xf numFmtId="164" fontId="3" fillId="2" borderId="23" xfId="6" applyNumberFormat="1" applyFont="1" applyFill="1" applyBorder="1" applyAlignment="1">
      <alignment horizontal="center"/>
    </xf>
    <xf numFmtId="0" fontId="3" fillId="2" borderId="23" xfId="6" applyFont="1" applyFill="1" applyBorder="1" applyAlignment="1">
      <alignment horizontal="right" readingOrder="2"/>
    </xf>
    <xf numFmtId="0" fontId="3" fillId="2" borderId="24" xfId="6" quotePrefix="1" applyFont="1" applyFill="1" applyBorder="1" applyAlignment="1">
      <alignment horizontal="right" readingOrder="2"/>
    </xf>
    <xf numFmtId="0" fontId="3" fillId="2" borderId="24" xfId="6" applyFont="1" applyFill="1" applyBorder="1" applyAlignment="1">
      <alignment horizontal="right"/>
    </xf>
    <xf numFmtId="0" fontId="3" fillId="2" borderId="0" xfId="6" applyFont="1" applyFill="1" applyBorder="1" applyAlignment="1">
      <alignment horizontal="right" wrapText="1"/>
    </xf>
    <xf numFmtId="0" fontId="3" fillId="2" borderId="1" xfId="6" applyFont="1" applyFill="1" applyBorder="1" applyAlignment="1">
      <alignment horizontal="right"/>
    </xf>
    <xf numFmtId="173" fontId="3" fillId="2" borderId="14" xfId="6" applyNumberFormat="1" applyFont="1" applyFill="1" applyBorder="1" applyAlignment="1">
      <alignment horizontal="center"/>
    </xf>
    <xf numFmtId="2" fontId="3" fillId="2" borderId="4" xfId="6" applyNumberFormat="1" applyFont="1" applyFill="1" applyBorder="1" applyAlignment="1">
      <alignment horizontal="center"/>
    </xf>
    <xf numFmtId="0" fontId="7" fillId="2" borderId="0" xfId="6" applyFont="1" applyFill="1" applyAlignment="1">
      <alignment horizontal="right" readingOrder="2"/>
    </xf>
    <xf numFmtId="0" fontId="8" fillId="2" borderId="0" xfId="6" quotePrefix="1" applyFont="1" applyFill="1" applyAlignment="1">
      <alignment horizontal="left"/>
    </xf>
    <xf numFmtId="0" fontId="8" fillId="2" borderId="0" xfId="6" quotePrefix="1" applyFont="1" applyFill="1" applyBorder="1" applyAlignment="1">
      <alignment horizontal="right"/>
    </xf>
    <xf numFmtId="0" fontId="8" fillId="2" borderId="0" xfId="6" quotePrefix="1" applyFont="1" applyFill="1" applyAlignment="1">
      <alignment horizontal="right"/>
    </xf>
    <xf numFmtId="0" fontId="7" fillId="2" borderId="0" xfId="6" applyFont="1" applyFill="1"/>
    <xf numFmtId="0" fontId="31" fillId="2" borderId="0" xfId="0" applyFont="1" applyFill="1" applyBorder="1" applyAlignment="1">
      <alignment horizontal="center" wrapText="1"/>
    </xf>
    <xf numFmtId="0" fontId="16" fillId="0" borderId="0" xfId="0" applyFont="1"/>
    <xf numFmtId="0" fontId="22" fillId="2" borderId="0" xfId="0" applyFont="1" applyFill="1" applyBorder="1" applyAlignment="1">
      <alignment horizontal="center"/>
    </xf>
    <xf numFmtId="0" fontId="16" fillId="2" borderId="0" xfId="0" applyFont="1" applyFill="1"/>
    <xf numFmtId="0" fontId="22" fillId="2" borderId="2" xfId="0" applyFont="1" applyFill="1" applyBorder="1" applyAlignment="1">
      <alignment horizontal="center"/>
    </xf>
    <xf numFmtId="0" fontId="22" fillId="2" borderId="0" xfId="0" applyFont="1" applyFill="1" applyAlignment="1">
      <alignment horizontal="center"/>
    </xf>
    <xf numFmtId="0" fontId="16" fillId="2" borderId="1" xfId="0" applyNumberFormat="1" applyFont="1" applyFill="1" applyBorder="1" applyAlignment="1">
      <alignment horizontal="center"/>
    </xf>
    <xf numFmtId="17" fontId="16" fillId="2" borderId="1" xfId="0" applyNumberFormat="1" applyFont="1" applyFill="1" applyBorder="1" applyAlignment="1">
      <alignment horizontal="center"/>
    </xf>
    <xf numFmtId="17" fontId="16" fillId="2" borderId="1" xfId="0" applyNumberFormat="1" applyFont="1" applyFill="1" applyBorder="1" applyAlignment="1">
      <alignment horizontal="right"/>
    </xf>
    <xf numFmtId="0" fontId="16" fillId="2" borderId="3" xfId="0" applyFont="1" applyFill="1" applyBorder="1" applyAlignment="1">
      <alignment horizontal="center"/>
    </xf>
    <xf numFmtId="0" fontId="16" fillId="2" borderId="0" xfId="0" applyFont="1" applyFill="1" applyAlignment="1">
      <alignment horizontal="center"/>
    </xf>
    <xf numFmtId="170" fontId="16" fillId="2" borderId="0" xfId="17" applyNumberFormat="1" applyFont="1" applyFill="1" applyAlignment="1">
      <alignment horizontal="center"/>
    </xf>
    <xf numFmtId="171" fontId="16" fillId="2" borderId="0" xfId="0" applyNumberFormat="1" applyFont="1" applyFill="1" applyAlignment="1">
      <alignment horizontal="center"/>
    </xf>
    <xf numFmtId="170" fontId="16" fillId="2" borderId="0" xfId="0" applyNumberFormat="1" applyFont="1" applyFill="1" applyAlignment="1">
      <alignment horizontal="center"/>
    </xf>
    <xf numFmtId="0" fontId="22" fillId="2" borderId="3" xfId="0" applyFont="1" applyFill="1" applyBorder="1" applyAlignment="1">
      <alignment horizontal="center"/>
    </xf>
    <xf numFmtId="171" fontId="16" fillId="2" borderId="0" xfId="17" applyFont="1" applyFill="1" applyAlignment="1">
      <alignment horizontal="center"/>
    </xf>
    <xf numFmtId="171" fontId="16" fillId="2" borderId="0" xfId="0" applyNumberFormat="1" applyFont="1" applyFill="1" applyAlignment="1">
      <alignment horizontal="right"/>
    </xf>
    <xf numFmtId="0" fontId="26" fillId="2" borderId="3" xfId="0" applyFont="1" applyFill="1" applyBorder="1" applyAlignment="1">
      <alignment horizontal="right" readingOrder="2"/>
    </xf>
    <xf numFmtId="0" fontId="26" fillId="2" borderId="3" xfId="0" applyFont="1" applyFill="1" applyBorder="1" applyAlignment="1">
      <alignment horizontal="right" wrapText="1" readingOrder="2"/>
    </xf>
    <xf numFmtId="0" fontId="26" fillId="2" borderId="0" xfId="0" applyFont="1" applyFill="1" applyBorder="1" applyAlignment="1">
      <alignment horizontal="right" readingOrder="2"/>
    </xf>
    <xf numFmtId="0" fontId="31" fillId="2" borderId="0" xfId="0" applyFont="1" applyFill="1" applyBorder="1" applyAlignment="1">
      <alignment horizontal="center"/>
    </xf>
    <xf numFmtId="0" fontId="6" fillId="0" borderId="0" xfId="0" applyFont="1"/>
    <xf numFmtId="170" fontId="6" fillId="0" borderId="0" xfId="0" applyNumberFormat="1" applyFont="1"/>
    <xf numFmtId="171" fontId="16" fillId="2" borderId="0" xfId="17" applyNumberFormat="1" applyFont="1" applyFill="1" applyAlignment="1">
      <alignment horizontal="center"/>
    </xf>
    <xf numFmtId="0" fontId="26" fillId="2" borderId="3" xfId="0" applyFont="1" applyFill="1" applyBorder="1" applyAlignment="1">
      <alignment horizontal="right" readingOrder="2"/>
    </xf>
    <xf numFmtId="0" fontId="26" fillId="2" borderId="0" xfId="0" applyFont="1" applyFill="1" applyBorder="1" applyAlignment="1">
      <alignment horizontal="right" readingOrder="2"/>
    </xf>
    <xf numFmtId="174" fontId="28" fillId="2" borderId="1" xfId="18" applyFont="1" applyFill="1" applyBorder="1" applyAlignment="1" applyProtection="1">
      <alignment horizontal="center"/>
    </xf>
    <xf numFmtId="174" fontId="14" fillId="2" borderId="3" xfId="18" applyFont="1" applyFill="1" applyBorder="1" applyAlignment="1" applyProtection="1">
      <alignment horizontal="center" vertical="center" wrapText="1"/>
    </xf>
    <xf numFmtId="174" fontId="14" fillId="2" borderId="0" xfId="18" applyFont="1" applyFill="1" applyBorder="1" applyAlignment="1" applyProtection="1">
      <alignment horizontal="center" vertical="center" wrapText="1"/>
    </xf>
    <xf numFmtId="174" fontId="14" fillId="2" borderId="3" xfId="18" applyFont="1" applyFill="1" applyBorder="1" applyAlignment="1" applyProtection="1">
      <alignment horizontal="center" vertical="center" wrapText="1"/>
    </xf>
    <xf numFmtId="174" fontId="14" fillId="2" borderId="1" xfId="18" applyFont="1" applyFill="1" applyBorder="1" applyAlignment="1" applyProtection="1">
      <alignment horizontal="right"/>
    </xf>
    <xf numFmtId="0" fontId="14" fillId="2" borderId="1" xfId="18" applyNumberFormat="1" applyFont="1" applyFill="1" applyBorder="1" applyAlignment="1" applyProtection="1">
      <alignment horizontal="center"/>
    </xf>
    <xf numFmtId="175" fontId="14" fillId="2" borderId="1" xfId="18" applyNumberFormat="1" applyFont="1" applyFill="1" applyBorder="1" applyAlignment="1" applyProtection="1">
      <alignment horizontal="center"/>
    </xf>
    <xf numFmtId="174" fontId="14" fillId="2" borderId="3" xfId="18" applyFont="1" applyFill="1" applyBorder="1" applyAlignment="1" applyProtection="1">
      <alignment horizontal="center"/>
    </xf>
    <xf numFmtId="174" fontId="14" fillId="2" borderId="0" xfId="18" applyFont="1" applyFill="1" applyBorder="1" applyAlignment="1" applyProtection="1">
      <alignment horizontal="center"/>
    </xf>
    <xf numFmtId="0" fontId="12" fillId="2" borderId="0" xfId="1" applyFont="1" applyFill="1"/>
    <xf numFmtId="176" fontId="14" fillId="2" borderId="0" xfId="1" applyNumberFormat="1" applyFont="1" applyFill="1" applyAlignment="1">
      <alignment horizontal="right" indent="1"/>
    </xf>
    <xf numFmtId="177" fontId="14" fillId="2" borderId="0" xfId="19" applyNumberFormat="1" applyFont="1" applyFill="1" applyBorder="1" applyAlignment="1">
      <alignment horizontal="right" indent="1"/>
    </xf>
    <xf numFmtId="164" fontId="14" fillId="2" borderId="0" xfId="18" applyNumberFormat="1" applyFont="1" applyFill="1" applyBorder="1" applyAlignment="1" applyProtection="1">
      <alignment horizontal="right" indent="1"/>
    </xf>
    <xf numFmtId="164" fontId="14" fillId="2" borderId="0" xfId="1" applyNumberFormat="1" applyFont="1" applyFill="1" applyAlignment="1">
      <alignment horizontal="right" indent="1"/>
    </xf>
    <xf numFmtId="0" fontId="12" fillId="2" borderId="0" xfId="1" applyFont="1" applyFill="1" applyBorder="1" applyAlignment="1">
      <alignment horizontal="right" indent="1"/>
    </xf>
    <xf numFmtId="164" fontId="14" fillId="2" borderId="0" xfId="20" applyNumberFormat="1" applyFont="1" applyFill="1" applyBorder="1" applyAlignment="1" applyProtection="1">
      <alignment horizontal="right" indent="1"/>
    </xf>
    <xf numFmtId="174" fontId="14" fillId="2" borderId="0" xfId="18" applyFont="1" applyFill="1" applyBorder="1" applyAlignment="1" applyProtection="1">
      <alignment horizontal="right" indent="1"/>
    </xf>
    <xf numFmtId="0" fontId="14" fillId="2" borderId="0" xfId="1" applyFont="1" applyFill="1" applyAlignment="1">
      <alignment horizontal="right" indent="1"/>
    </xf>
    <xf numFmtId="174" fontId="14" fillId="2" borderId="0" xfId="18" applyFont="1" applyFill="1" applyBorder="1" applyAlignment="1" applyProtection="1">
      <alignment horizontal="right" indent="2"/>
    </xf>
    <xf numFmtId="174" fontId="12" fillId="2" borderId="0" xfId="18" applyFont="1" applyFill="1" applyBorder="1" applyAlignment="1" applyProtection="1">
      <alignment horizontal="right" indent="1"/>
    </xf>
    <xf numFmtId="174" fontId="12" fillId="2" borderId="0" xfId="18" applyFont="1" applyFill="1" applyBorder="1" applyAlignment="1" applyProtection="1">
      <alignment horizontal="right"/>
    </xf>
    <xf numFmtId="164" fontId="14" fillId="0" borderId="0" xfId="18" applyNumberFormat="1" applyFont="1" applyFill="1" applyBorder="1" applyAlignment="1" applyProtection="1">
      <alignment horizontal="right" indent="1"/>
    </xf>
    <xf numFmtId="0" fontId="14" fillId="2" borderId="0" xfId="1" applyFont="1" applyFill="1" applyBorder="1" applyAlignment="1">
      <alignment horizontal="right" indent="1"/>
    </xf>
    <xf numFmtId="174" fontId="12" fillId="2" borderId="1" xfId="18" applyFont="1" applyFill="1" applyBorder="1" applyAlignment="1" applyProtection="1">
      <alignment horizontal="right"/>
    </xf>
    <xf numFmtId="176" fontId="14" fillId="2" borderId="1" xfId="1" applyNumberFormat="1" applyFont="1" applyFill="1" applyBorder="1" applyAlignment="1">
      <alignment horizontal="right" indent="1"/>
    </xf>
    <xf numFmtId="177" fontId="14" fillId="2" borderId="1" xfId="19" applyNumberFormat="1" applyFont="1" applyFill="1" applyBorder="1" applyAlignment="1">
      <alignment horizontal="right" indent="1"/>
    </xf>
    <xf numFmtId="164" fontId="14" fillId="2" borderId="1" xfId="18" applyNumberFormat="1" applyFont="1" applyFill="1" applyBorder="1" applyAlignment="1" applyProtection="1">
      <alignment horizontal="right" indent="1"/>
    </xf>
    <xf numFmtId="164" fontId="14" fillId="2" borderId="1" xfId="20" applyNumberFormat="1" applyFont="1" applyFill="1" applyBorder="1" applyAlignment="1" applyProtection="1">
      <alignment horizontal="right" indent="1"/>
    </xf>
    <xf numFmtId="0" fontId="14" fillId="2" borderId="1" xfId="1" applyFont="1" applyFill="1" applyBorder="1" applyAlignment="1">
      <alignment horizontal="right" indent="1"/>
    </xf>
    <xf numFmtId="174" fontId="7" fillId="2" borderId="3" xfId="18" applyFont="1" applyFill="1" applyBorder="1" applyAlignment="1" applyProtection="1">
      <alignment horizontal="right" readingOrder="2"/>
    </xf>
    <xf numFmtId="174" fontId="7" fillId="2" borderId="3" xfId="18" applyFont="1" applyFill="1" applyBorder="1" applyAlignment="1" applyProtection="1">
      <alignment horizontal="right" wrapText="1" readingOrder="2"/>
    </xf>
    <xf numFmtId="174" fontId="7" fillId="2" borderId="0" xfId="18" applyFont="1" applyFill="1" applyBorder="1" applyAlignment="1" applyProtection="1">
      <alignment horizontal="right" readingOrder="2"/>
    </xf>
    <xf numFmtId="9" fontId="7" fillId="2" borderId="0" xfId="12" applyFont="1" applyFill="1" applyBorder="1" applyAlignment="1" applyProtection="1">
      <alignment horizontal="right" readingOrder="2"/>
    </xf>
    <xf numFmtId="166" fontId="7" fillId="2" borderId="0" xfId="1" applyNumberFormat="1" applyFont="1" applyFill="1"/>
    <xf numFmtId="176" fontId="7" fillId="2" borderId="0" xfId="1" applyNumberFormat="1" applyFont="1" applyFill="1" applyAlignment="1">
      <alignment horizontal="right"/>
    </xf>
    <xf numFmtId="0" fontId="0" fillId="0" borderId="0" xfId="0" applyFill="1" applyBorder="1"/>
    <xf numFmtId="0" fontId="28" fillId="2" borderId="0" xfId="6" applyFont="1" applyFill="1" applyAlignment="1">
      <alignment horizontal="center"/>
    </xf>
    <xf numFmtId="0" fontId="12" fillId="2" borderId="4" xfId="6" applyFont="1" applyFill="1" applyBorder="1" applyAlignment="1">
      <alignment horizontal="right"/>
    </xf>
    <xf numFmtId="0" fontId="14" fillId="2" borderId="13" xfId="6" applyFont="1" applyFill="1" applyBorder="1" applyAlignment="1">
      <alignment horizontal="center"/>
    </xf>
    <xf numFmtId="0" fontId="14" fillId="2" borderId="25" xfId="6" applyFont="1" applyFill="1" applyBorder="1" applyAlignment="1">
      <alignment horizontal="center"/>
    </xf>
    <xf numFmtId="0" fontId="14" fillId="2" borderId="4" xfId="6" applyFont="1" applyFill="1" applyBorder="1" applyAlignment="1">
      <alignment horizontal="right" wrapText="1"/>
    </xf>
    <xf numFmtId="0" fontId="14" fillId="2" borderId="13" xfId="6" applyFont="1" applyFill="1" applyBorder="1" applyAlignment="1">
      <alignment horizontal="center" wrapText="1"/>
    </xf>
    <xf numFmtId="0" fontId="14" fillId="2" borderId="24" xfId="6" applyFont="1" applyFill="1" applyBorder="1" applyAlignment="1">
      <alignment horizontal="right"/>
    </xf>
    <xf numFmtId="0" fontId="15" fillId="2" borderId="26" xfId="6" applyFont="1" applyFill="1" applyBorder="1" applyAlignment="1">
      <alignment readingOrder="2"/>
    </xf>
    <xf numFmtId="2" fontId="14" fillId="2" borderId="24" xfId="6" applyNumberFormat="1" applyFont="1" applyFill="1" applyBorder="1" applyAlignment="1">
      <alignment horizontal="right"/>
    </xf>
    <xf numFmtId="2" fontId="14" fillId="2" borderId="11" xfId="6" applyNumberFormat="1" applyFont="1" applyFill="1" applyBorder="1" applyAlignment="1">
      <alignment horizontal="right"/>
    </xf>
    <xf numFmtId="0" fontId="3" fillId="2" borderId="0" xfId="0" applyFont="1" applyFill="1"/>
    <xf numFmtId="0" fontId="14" fillId="2" borderId="27" xfId="6" applyFont="1" applyFill="1" applyBorder="1" applyAlignment="1">
      <alignment horizontal="right"/>
    </xf>
    <xf numFmtId="0" fontId="14" fillId="2" borderId="10" xfId="6" applyFont="1" applyFill="1" applyBorder="1" applyAlignment="1">
      <alignment horizontal="right"/>
    </xf>
    <xf numFmtId="0" fontId="15" fillId="2" borderId="28" xfId="6" applyFont="1" applyFill="1" applyBorder="1" applyAlignment="1">
      <alignment readingOrder="2"/>
    </xf>
    <xf numFmtId="2" fontId="14" fillId="2" borderId="27" xfId="6" applyNumberFormat="1" applyFont="1" applyFill="1" applyBorder="1" applyAlignment="1">
      <alignment horizontal="right"/>
    </xf>
    <xf numFmtId="0" fontId="6" fillId="2" borderId="0" xfId="0" applyFont="1" applyFill="1" applyBorder="1"/>
    <xf numFmtId="0" fontId="3" fillId="2" borderId="0" xfId="0" applyFont="1" applyFill="1" applyBorder="1"/>
    <xf numFmtId="2" fontId="14" fillId="2" borderId="0" xfId="6" applyNumberFormat="1" applyFont="1" applyFill="1" applyBorder="1" applyAlignment="1">
      <alignment horizontal="right"/>
    </xf>
    <xf numFmtId="2" fontId="14" fillId="2" borderId="26" xfId="6" applyNumberFormat="1" applyFont="1" applyFill="1" applyBorder="1" applyAlignment="1">
      <alignment horizontal="right"/>
    </xf>
    <xf numFmtId="0" fontId="15" fillId="2" borderId="0" xfId="6" applyFont="1" applyFill="1" applyBorder="1" applyAlignment="1">
      <alignment readingOrder="2"/>
    </xf>
    <xf numFmtId="0" fontId="0" fillId="2" borderId="0" xfId="0" applyFill="1" applyBorder="1"/>
    <xf numFmtId="0" fontId="14" fillId="2" borderId="23" xfId="6" applyFont="1" applyFill="1" applyBorder="1" applyAlignment="1">
      <alignment horizontal="right"/>
    </xf>
    <xf numFmtId="0" fontId="14" fillId="2" borderId="29" xfId="6" applyFont="1" applyFill="1" applyBorder="1" applyAlignment="1">
      <alignment horizontal="right"/>
    </xf>
    <xf numFmtId="0" fontId="15" fillId="2" borderId="30" xfId="6" applyFont="1" applyFill="1" applyBorder="1" applyAlignment="1">
      <alignment readingOrder="2"/>
    </xf>
    <xf numFmtId="2" fontId="14" fillId="2" borderId="23" xfId="6" applyNumberFormat="1" applyFont="1" applyFill="1" applyBorder="1" applyAlignment="1">
      <alignment horizontal="right"/>
    </xf>
    <xf numFmtId="2" fontId="14" fillId="0" borderId="29" xfId="6" applyNumberFormat="1" applyFont="1" applyFill="1" applyBorder="1" applyAlignment="1">
      <alignment horizontal="right"/>
    </xf>
    <xf numFmtId="2" fontId="14" fillId="0" borderId="11" xfId="6" applyNumberFormat="1" applyFont="1" applyFill="1" applyBorder="1" applyAlignment="1">
      <alignment horizontal="right"/>
    </xf>
    <xf numFmtId="0" fontId="15" fillId="2" borderId="24" xfId="6" applyFont="1" applyFill="1" applyBorder="1" applyAlignment="1">
      <alignment horizontal="right"/>
    </xf>
    <xf numFmtId="0" fontId="6" fillId="2" borderId="14" xfId="0" applyFont="1" applyFill="1" applyBorder="1" applyAlignment="1">
      <alignment horizontal="center"/>
    </xf>
    <xf numFmtId="0" fontId="34" fillId="2" borderId="0" xfId="0" applyFont="1" applyFill="1"/>
    <xf numFmtId="0" fontId="34" fillId="0" borderId="0" xfId="0" applyFont="1" applyFill="1" applyBorder="1"/>
    <xf numFmtId="0" fontId="28" fillId="2" borderId="0" xfId="21" applyFont="1" applyFill="1" applyAlignment="1">
      <alignment horizontal="center"/>
    </xf>
    <xf numFmtId="0" fontId="28" fillId="2" borderId="0" xfId="21" applyFont="1" applyFill="1" applyAlignment="1">
      <alignment horizontal="center" readingOrder="2"/>
    </xf>
    <xf numFmtId="0" fontId="12" fillId="2" borderId="15" xfId="6" applyFont="1" applyFill="1" applyBorder="1" applyAlignment="1">
      <alignment horizontal="right"/>
    </xf>
    <xf numFmtId="0" fontId="12" fillId="2" borderId="31" xfId="6" applyFont="1" applyFill="1" applyBorder="1" applyAlignment="1">
      <alignment horizontal="right"/>
    </xf>
    <xf numFmtId="0" fontId="14" fillId="2" borderId="32" xfId="6" applyFont="1" applyFill="1" applyBorder="1" applyAlignment="1">
      <alignment horizontal="right"/>
    </xf>
    <xf numFmtId="0" fontId="14" fillId="2" borderId="15" xfId="6" applyFont="1" applyFill="1" applyBorder="1" applyAlignment="1">
      <alignment horizontal="right"/>
    </xf>
    <xf numFmtId="0" fontId="14" fillId="2" borderId="4" xfId="6" applyFont="1" applyFill="1" applyBorder="1" applyAlignment="1">
      <alignment horizontal="right" vertical="center" wrapText="1"/>
    </xf>
    <xf numFmtId="0" fontId="35" fillId="2" borderId="0" xfId="6" applyFont="1" applyFill="1" applyBorder="1" applyAlignment="1">
      <alignment horizontal="right"/>
    </xf>
    <xf numFmtId="0" fontId="14" fillId="2" borderId="0" xfId="21" applyFont="1" applyFill="1" applyBorder="1" applyAlignment="1">
      <alignment readingOrder="2"/>
    </xf>
    <xf numFmtId="0" fontId="12" fillId="2" borderId="27" xfId="6" applyFont="1" applyFill="1" applyBorder="1" applyAlignment="1">
      <alignment horizontal="right"/>
    </xf>
    <xf numFmtId="0" fontId="14" fillId="0" borderId="0" xfId="6" applyFont="1"/>
    <xf numFmtId="0" fontId="14" fillId="4" borderId="0" xfId="22" applyFont="1" applyFill="1" applyBorder="1" applyAlignment="1">
      <alignment readingOrder="2"/>
    </xf>
    <xf numFmtId="0" fontId="14" fillId="4" borderId="33" xfId="9" applyFont="1" applyFill="1" applyBorder="1" applyAlignment="1">
      <alignment horizontal="right"/>
    </xf>
    <xf numFmtId="0" fontId="14" fillId="2" borderId="0" xfId="6" applyFont="1" applyFill="1"/>
    <xf numFmtId="0" fontId="14" fillId="2" borderId="0" xfId="6" applyFont="1" applyFill="1" applyAlignment="1">
      <alignment horizontal="right" readingOrder="2"/>
    </xf>
    <xf numFmtId="0" fontId="35" fillId="2" borderId="0" xfId="6" applyFont="1" applyFill="1" applyAlignment="1">
      <alignment horizontal="right" readingOrder="2"/>
    </xf>
    <xf numFmtId="0" fontId="7" fillId="2" borderId="0" xfId="21" applyFont="1" applyFill="1" applyBorder="1" applyAlignment="1">
      <alignment horizontal="right" readingOrder="2"/>
    </xf>
    <xf numFmtId="0" fontId="7" fillId="2" borderId="0" xfId="21" applyFont="1" applyFill="1" applyBorder="1" applyAlignment="1">
      <alignment horizontal="right" readingOrder="2"/>
    </xf>
  </cellXfs>
  <cellStyles count="23">
    <cellStyle name="Comma" xfId="4" builtinId="3"/>
    <cellStyle name="Comma 2 2" xfId="3"/>
    <cellStyle name="Comma 2 2 2" xfId="20"/>
    <cellStyle name="Comma 5" xfId="17"/>
    <cellStyle name="Comma 6" xfId="2"/>
    <cellStyle name="Comma 7" xfId="13"/>
    <cellStyle name="Comma_ענפי משק02" xfId="19"/>
    <cellStyle name="Comma_תיק ניע 2" xfId="8"/>
    <cellStyle name="Normal" xfId="0" builtinId="0"/>
    <cellStyle name="Normal 10" xfId="1"/>
    <cellStyle name="Normal 2" xfId="6"/>
    <cellStyle name="Normal 2 2" xfId="9"/>
    <cellStyle name="Normal 3" xfId="10"/>
    <cellStyle name="Normal 3 2" xfId="14"/>
    <cellStyle name="Normal 3 7" xfId="11"/>
    <cellStyle name="Normal 5 3" xfId="15"/>
    <cellStyle name="Normal 9" xfId="21"/>
    <cellStyle name="Normal 9 2" xfId="22"/>
    <cellStyle name="Normal_H11" xfId="18"/>
    <cellStyle name="Normal_Sheet1" xfId="16"/>
    <cellStyle name="Normal_תיק ניע 2" xfId="7"/>
    <cellStyle name="Percent" xfId="5" builtinId="5"/>
    <cellStyle name="Percent 2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52635</xdr:colOff>
      <xdr:row>14</xdr:row>
      <xdr:rowOff>842461</xdr:rowOff>
    </xdr:from>
    <xdr:ext cx="1080250" cy="335942"/>
    <mc:AlternateContent xmlns:mc="http://schemas.openxmlformats.org/markup-compatibility/2006" xmlns:a14="http://schemas.microsoft.com/office/drawing/2010/main">
      <mc:Choice Requires="a14">
        <xdr:sp macro="" textlink="">
          <xdr:nvSpPr>
            <xdr:cNvPr id="2" name="TextBox 1"/>
            <xdr:cNvSpPr txBox="1"/>
          </xdr:nvSpPr>
          <xdr:spPr>
            <a:xfrm>
              <a:off x="11232299690" y="5052511"/>
              <a:ext cx="1080250" cy="335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1" anchor="t">
              <a:noAutofit/>
            </a:bodyPr>
            <a:lstStyle/>
            <a:p>
              <a:pPr algn="r" rtl="1"/>
              <a14:m>
                <m:oMathPara xmlns:m="http://schemas.openxmlformats.org/officeDocument/2006/math">
                  <m:oMathParaPr>
                    <m:jc m:val="center"/>
                  </m:oMathParaPr>
                  <m:oMath xmlns:m="http://schemas.openxmlformats.org/officeDocument/2006/math">
                    <m:r>
                      <a:rPr lang="en-US" sz="700" b="0" i="1" baseline="0">
                        <a:solidFill>
                          <a:schemeClr val="tx1"/>
                        </a:solidFill>
                        <a:effectLst/>
                        <a:latin typeface="Cambria Math" panose="02040503050406030204" pitchFamily="18" charset="0"/>
                        <a:ea typeface="+mn-ea"/>
                        <a:cs typeface="+mn-cs"/>
                      </a:rPr>
                      <m:t>𝐻</m:t>
                    </m:r>
                    <m:r>
                      <a:rPr lang="en-US" sz="700" b="0" i="1" baseline="0">
                        <a:solidFill>
                          <a:schemeClr val="tx1"/>
                        </a:solidFill>
                        <a:effectLst/>
                        <a:latin typeface="Cambria Math" panose="02040503050406030204" pitchFamily="18" charset="0"/>
                        <a:ea typeface="+mn-ea"/>
                        <a:cs typeface="+mn-cs"/>
                      </a:rPr>
                      <m:t>=</m:t>
                    </m:r>
                    <m:nary>
                      <m:naryPr>
                        <m:chr m:val="∑"/>
                        <m:ctrlPr>
                          <a:rPr lang="en-US" sz="700" b="0" i="1" baseline="0">
                            <a:solidFill>
                              <a:schemeClr val="tx1"/>
                            </a:solidFill>
                            <a:effectLst/>
                            <a:latin typeface="Cambria Math" panose="02040503050406030204" pitchFamily="18" charset="0"/>
                            <a:ea typeface="+mn-ea"/>
                            <a:cs typeface="+mn-cs"/>
                          </a:rPr>
                        </m:ctrlPr>
                      </m:naryPr>
                      <m:sub>
                        <m:r>
                          <m:rPr>
                            <m:brk m:alnAt="23"/>
                          </m:rPr>
                          <a:rPr lang="en-US" sz="700" b="0" i="1" baseline="0">
                            <a:solidFill>
                              <a:schemeClr val="tx1"/>
                            </a:solidFill>
                            <a:effectLst/>
                            <a:latin typeface="Cambria Math" panose="02040503050406030204" pitchFamily="18" charset="0"/>
                            <a:ea typeface="+mn-ea"/>
                            <a:cs typeface="+mn-cs"/>
                          </a:rPr>
                          <m:t>𝑖</m:t>
                        </m:r>
                        <m:r>
                          <a:rPr lang="en-US" sz="700" b="0" i="1" baseline="0">
                            <a:solidFill>
                              <a:schemeClr val="tx1"/>
                            </a:solidFill>
                            <a:effectLst/>
                            <a:latin typeface="Cambria Math" panose="02040503050406030204" pitchFamily="18" charset="0"/>
                            <a:ea typeface="+mn-ea"/>
                            <a:cs typeface="+mn-cs"/>
                          </a:rPr>
                          <m:t>=</m:t>
                        </m:r>
                        <m:r>
                          <a:rPr lang="en-US" sz="700" b="0" i="1" baseline="0">
                            <a:solidFill>
                              <a:schemeClr val="tx1"/>
                            </a:solidFill>
                            <a:effectLst/>
                            <a:latin typeface="Cambria Math" panose="02040503050406030204" pitchFamily="18" charset="0"/>
                            <a:ea typeface="+mn-ea"/>
                            <a:cs typeface="+mn-cs"/>
                          </a:rPr>
                          <m:t>1</m:t>
                        </m:r>
                      </m:sub>
                      <m:sup>
                        <m:r>
                          <a:rPr lang="en-US" sz="700" b="0" i="1" baseline="0">
                            <a:solidFill>
                              <a:schemeClr val="tx1"/>
                            </a:solidFill>
                            <a:effectLst/>
                            <a:latin typeface="Cambria Math" panose="02040503050406030204" pitchFamily="18" charset="0"/>
                            <a:ea typeface="+mn-ea"/>
                            <a:cs typeface="+mn-cs"/>
                          </a:rPr>
                          <m:t>𝑛</m:t>
                        </m:r>
                      </m:sup>
                      <m:e>
                        <m:sSup>
                          <m:sSupPr>
                            <m:ctrlPr>
                              <a:rPr lang="en-US" sz="700" b="0" i="1" baseline="0">
                                <a:solidFill>
                                  <a:schemeClr val="tx1"/>
                                </a:solidFill>
                                <a:effectLst/>
                                <a:latin typeface="Cambria Math" panose="02040503050406030204" pitchFamily="18" charset="0"/>
                                <a:ea typeface="+mn-ea"/>
                                <a:cs typeface="+mn-cs"/>
                              </a:rPr>
                            </m:ctrlPr>
                          </m:sSupPr>
                          <m:e>
                            <m:r>
                              <a:rPr lang="en-US" sz="700" b="0" i="1" baseline="0">
                                <a:solidFill>
                                  <a:schemeClr val="tx1"/>
                                </a:solidFill>
                                <a:effectLst/>
                                <a:latin typeface="Cambria Math" panose="02040503050406030204" pitchFamily="18" charset="0"/>
                                <a:ea typeface="+mn-ea"/>
                                <a:cs typeface="+mn-cs"/>
                              </a:rPr>
                              <m:t>(</m:t>
                            </m:r>
                            <m:f>
                              <m:fPr>
                                <m:type m:val="noBar"/>
                                <m:ctrlPr>
                                  <a:rPr lang="en-US" sz="700" b="0" i="1" baseline="0">
                                    <a:solidFill>
                                      <a:schemeClr val="tx1"/>
                                    </a:solidFill>
                                    <a:effectLst/>
                                    <a:latin typeface="Cambria Math" panose="02040503050406030204" pitchFamily="18" charset="0"/>
                                    <a:ea typeface="+mn-ea"/>
                                    <a:cs typeface="+mn-cs"/>
                                  </a:rPr>
                                </m:ctrlPr>
                              </m:fPr>
                              <m:num>
                                <m:r>
                                  <a:rPr lang="en-US" sz="700" b="0" i="1" baseline="0">
                                    <a:solidFill>
                                      <a:schemeClr val="tx1"/>
                                    </a:solidFill>
                                    <a:effectLst/>
                                    <a:latin typeface="Cambria Math" panose="02040503050406030204" pitchFamily="18" charset="0"/>
                                    <a:ea typeface="+mn-ea"/>
                                    <a:cs typeface="+mn-cs"/>
                                  </a:rPr>
                                  <m:t>𝑦</m:t>
                                </m:r>
                                <m:r>
                                  <a:rPr lang="en-US" sz="700" b="0" i="1" baseline="-25000">
                                    <a:solidFill>
                                      <a:schemeClr val="tx1"/>
                                    </a:solidFill>
                                    <a:effectLst/>
                                    <a:latin typeface="Cambria Math" panose="02040503050406030204" pitchFamily="18" charset="0"/>
                                    <a:ea typeface="+mn-ea"/>
                                    <a:cs typeface="+mn-cs"/>
                                  </a:rPr>
                                  <m:t>𝑖</m:t>
                                </m:r>
                              </m:num>
                              <m:den>
                                <m:r>
                                  <a:rPr lang="en-US" sz="700" b="0" i="1" baseline="0">
                                    <a:solidFill>
                                      <a:schemeClr val="tx1"/>
                                    </a:solidFill>
                                    <a:effectLst/>
                                    <a:latin typeface="Cambria Math" panose="02040503050406030204" pitchFamily="18" charset="0"/>
                                    <a:ea typeface="+mn-ea"/>
                                    <a:cs typeface="+mn-cs"/>
                                  </a:rPr>
                                  <m:t>𝑦</m:t>
                                </m:r>
                              </m:den>
                            </m:f>
                            <m:r>
                              <a:rPr lang="en-US" sz="700" b="0" i="1" baseline="0">
                                <a:solidFill>
                                  <a:schemeClr val="tx1"/>
                                </a:solidFill>
                                <a:effectLst/>
                                <a:latin typeface="Cambria Math" panose="02040503050406030204" pitchFamily="18" charset="0"/>
                                <a:ea typeface="+mn-ea"/>
                                <a:cs typeface="+mn-cs"/>
                              </a:rPr>
                              <m:t>)</m:t>
                            </m:r>
                          </m:e>
                          <m:sup>
                            <m:r>
                              <a:rPr lang="en-US" sz="700" b="0" i="1" baseline="0">
                                <a:solidFill>
                                  <a:schemeClr val="tx1"/>
                                </a:solidFill>
                                <a:effectLst/>
                                <a:latin typeface="Cambria Math" panose="02040503050406030204" pitchFamily="18" charset="0"/>
                                <a:ea typeface="+mn-ea"/>
                                <a:cs typeface="+mn-cs"/>
                              </a:rPr>
                              <m:t>2</m:t>
                            </m:r>
                          </m:sup>
                        </m:sSup>
                      </m:e>
                    </m:nary>
                  </m:oMath>
                </m:oMathPara>
              </a14:m>
              <a:endParaRPr lang="he-IL" sz="700"/>
            </a:p>
          </xdr:txBody>
        </xdr:sp>
      </mc:Choice>
      <mc:Fallback xmlns="">
        <xdr:sp macro="" textlink="">
          <xdr:nvSpPr>
            <xdr:cNvPr id="2" name="TextBox 1"/>
            <xdr:cNvSpPr txBox="1"/>
          </xdr:nvSpPr>
          <xdr:spPr>
            <a:xfrm>
              <a:off x="11232299690" y="5052511"/>
              <a:ext cx="1080250" cy="335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1" anchor="t">
              <a:noAutofit/>
            </a:bodyPr>
            <a:lstStyle/>
            <a:p>
              <a:pPr algn="r" rtl="1"/>
              <a:r>
                <a:rPr lang="en-US" sz="700" b="0" i="0" baseline="0">
                  <a:solidFill>
                    <a:schemeClr val="tx1"/>
                  </a:solidFill>
                  <a:effectLst/>
                  <a:latin typeface="Cambria Math" panose="02040503050406030204" pitchFamily="18" charset="0"/>
                  <a:ea typeface="+mn-ea"/>
                  <a:cs typeface="+mn-cs"/>
                </a:rPr>
                <a:t>𝐻=∑_(𝑖=1)^𝑛▒〖(𝑦</a:t>
              </a:r>
              <a:r>
                <a:rPr lang="en-US" sz="700" b="0" i="0" baseline="-25000">
                  <a:solidFill>
                    <a:schemeClr val="tx1"/>
                  </a:solidFill>
                  <a:effectLst/>
                  <a:latin typeface="Cambria Math" panose="02040503050406030204" pitchFamily="18" charset="0"/>
                  <a:ea typeface="+mn-ea"/>
                  <a:cs typeface="+mn-cs"/>
                </a:rPr>
                <a:t>𝑖</a:t>
              </a:r>
              <a:r>
                <a:rPr lang="en-US" sz="700" b="0" i="0" baseline="0">
                  <a:solidFill>
                    <a:schemeClr val="tx1"/>
                  </a:solidFill>
                  <a:effectLst/>
                  <a:latin typeface="Cambria Math" panose="02040503050406030204" pitchFamily="18" charset="0"/>
                  <a:ea typeface="+mn-ea"/>
                  <a:cs typeface="+mn-cs"/>
                </a:rPr>
                <a:t>¦𝑦)〗^2 </a:t>
              </a:r>
              <a:endParaRPr lang="he-IL" sz="7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IKUAHJR/MEHKAR/&#1506;&#1493;&#1489;&#1491;&#1497;&#1501;%20&#1508;&#1506;&#1497;&#1500;&#1497;&#1501;/&#1505;&#1496;&#1493;&#1491;&#1504;&#1496;&#1497;&#1501;%20&#1499;&#1500;&#1499;&#1500;&#1497;&#1514;/activeFiles/2023/calcalitCredit_v5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set"/>
      <sheetName val="Parameters"/>
      <sheetName val="dev"/>
      <sheetName val="DB"/>
      <sheetName val="עדכון שליפה שגוייה"/>
      <sheetName val="כל המדדים"/>
      <sheetName val="report_outliers"/>
      <sheetName val="outliers"/>
      <sheetName val="קטלוג דוחות"/>
      <sheetName val="סקירה-ענפי_משק-איור1"/>
      <sheetName val="data_set_calc"/>
      <sheetName val="סקירה-ענפי_משק-איור3"/>
      <sheetName val="סקירה-ענפי_משק-איור8"/>
      <sheetName val="סקירה-ענפי_משק-איור11"/>
      <sheetName val="סקירה-ענפי_משק-איור12"/>
      <sheetName val="סקירה-ענפי_משק-איור13"/>
      <sheetName val="סקירה-ענפי_משק-איור14"/>
      <sheetName val="סקירה-מגזרי_פעילות-איור1"/>
      <sheetName val="סקירה-מגזרי פעילות-איור2"/>
      <sheetName val="סקירה-מגזרי_פעילות-איור3"/>
      <sheetName val="סקירה-איכות אשראי-דיור"/>
      <sheetName val="סקירה-לוח א10"/>
      <sheetName val="רבעוני-לוח א10"/>
      <sheetName val="סקירה-לוח א11"/>
      <sheetName val="לוח-שינויים באשראי ובמרווח-עסקי"/>
      <sheetName val="לוח-שינויים באשראי-משקי בית"/>
      <sheetName val="סקירה-לוח א13"/>
      <sheetName val="לוח א13-מורחב"/>
      <sheetName val="סקירה-לוח א19"/>
      <sheetName val="לוח א19-מורחב"/>
      <sheetName val="איכות אשראי-לוח בבנייה"/>
      <sheetName val="בקרות"/>
      <sheetName val="נתונים ידניים"/>
      <sheetName val="formulas"/>
      <sheetName val="שינוי טקסונומיה יוני 2020"/>
      <sheetName val="מקרא DPs"/>
      <sheetName val="D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rightToLeft="1" view="pageBreakPreview" zoomScaleNormal="100" zoomScaleSheetLayoutView="100" workbookViewId="0">
      <selection activeCell="J14" sqref="J14"/>
    </sheetView>
  </sheetViews>
  <sheetFormatPr defaultRowHeight="14.25" x14ac:dyDescent="0.2"/>
  <cols>
    <col min="1" max="1" width="6" customWidth="1"/>
    <col min="2" max="2" width="9.625" customWidth="1"/>
    <col min="3" max="3" width="1.25" customWidth="1"/>
    <col min="4" max="7" width="9.625" customWidth="1"/>
    <col min="8" max="8" width="1.25" customWidth="1"/>
    <col min="9" max="12" width="9.625" customWidth="1"/>
    <col min="13" max="13" width="1.25" customWidth="1"/>
    <col min="14" max="16" width="9.625" customWidth="1"/>
  </cols>
  <sheetData>
    <row r="1" spans="1:16" ht="18.75" x14ac:dyDescent="0.3">
      <c r="A1" s="30" t="s">
        <v>0</v>
      </c>
      <c r="B1" s="30"/>
      <c r="C1" s="30"/>
      <c r="D1" s="30"/>
      <c r="E1" s="30"/>
      <c r="F1" s="30"/>
      <c r="G1" s="30"/>
      <c r="H1" s="30"/>
      <c r="I1" s="30"/>
      <c r="J1" s="30"/>
      <c r="K1" s="30"/>
      <c r="L1" s="30"/>
      <c r="M1" s="30"/>
      <c r="N1" s="30"/>
      <c r="O1" s="30"/>
      <c r="P1" s="30"/>
    </row>
    <row r="2" spans="1:16" ht="128.25" customHeight="1" x14ac:dyDescent="0.2">
      <c r="A2" s="27"/>
      <c r="B2" s="31" t="s">
        <v>1</v>
      </c>
      <c r="C2" s="31"/>
      <c r="D2" s="28" t="s">
        <v>2</v>
      </c>
      <c r="E2" s="28" t="s">
        <v>3</v>
      </c>
      <c r="F2" s="28" t="s">
        <v>4</v>
      </c>
      <c r="G2" s="28" t="s">
        <v>5</v>
      </c>
      <c r="H2" s="28"/>
      <c r="I2" s="29" t="s">
        <v>6</v>
      </c>
      <c r="J2" s="28" t="s">
        <v>7</v>
      </c>
      <c r="K2" s="28" t="s">
        <v>8</v>
      </c>
      <c r="L2" s="29" t="s">
        <v>9</v>
      </c>
      <c r="M2" s="28"/>
      <c r="N2" s="28" t="s">
        <v>10</v>
      </c>
      <c r="O2" s="29" t="s">
        <v>11</v>
      </c>
      <c r="P2" s="28" t="s">
        <v>12</v>
      </c>
    </row>
    <row r="3" spans="1:16" ht="16.5" x14ac:dyDescent="0.25">
      <c r="A3" s="1">
        <v>2014</v>
      </c>
      <c r="B3" s="2">
        <v>9.3050930383074153</v>
      </c>
      <c r="C3" s="3"/>
      <c r="D3" s="2"/>
      <c r="E3" s="2">
        <v>7.14</v>
      </c>
      <c r="F3" s="2">
        <v>72.83919904621537</v>
      </c>
      <c r="G3" s="4">
        <v>0</v>
      </c>
      <c r="H3" s="2"/>
      <c r="I3" s="2">
        <v>3.1623918499326109</v>
      </c>
      <c r="J3" s="2">
        <v>79.448112847325632</v>
      </c>
      <c r="K3" s="5">
        <v>0.85117302974670372</v>
      </c>
      <c r="L3" s="5">
        <v>0.1625046124113905</v>
      </c>
      <c r="M3" s="5"/>
      <c r="N3" s="6">
        <v>0.20376360484586575</v>
      </c>
      <c r="O3" s="2">
        <v>0.90627571639130455</v>
      </c>
      <c r="P3" s="5">
        <v>0.77344770722904921</v>
      </c>
    </row>
    <row r="4" spans="1:16" ht="16.5" x14ac:dyDescent="0.25">
      <c r="A4" s="1">
        <v>2015</v>
      </c>
      <c r="B4" s="2">
        <v>9.6548939778057843</v>
      </c>
      <c r="C4" s="3"/>
      <c r="D4" s="2">
        <v>6.3388664613377337</v>
      </c>
      <c r="E4" s="2">
        <v>8.99</v>
      </c>
      <c r="F4" s="2">
        <v>66.971528441819288</v>
      </c>
      <c r="G4" s="7">
        <v>110.83510526796812</v>
      </c>
      <c r="H4" s="8"/>
      <c r="I4" s="2">
        <v>4.3736124294092571</v>
      </c>
      <c r="J4" s="2">
        <v>79.078739156533032</v>
      </c>
      <c r="K4" s="9">
        <v>0.84</v>
      </c>
      <c r="L4" s="5">
        <v>0.11038054265751181</v>
      </c>
      <c r="M4" s="5"/>
      <c r="N4" s="6">
        <v>0.20423929889175035</v>
      </c>
      <c r="O4" s="2">
        <v>0.91601473426086955</v>
      </c>
      <c r="P4" s="5">
        <v>0.69198652515587389</v>
      </c>
    </row>
    <row r="5" spans="1:16" ht="16.5" x14ac:dyDescent="0.25">
      <c r="A5" s="1">
        <v>2016</v>
      </c>
      <c r="B5" s="2">
        <v>10.689842006411636</v>
      </c>
      <c r="C5" s="3">
        <v>1</v>
      </c>
      <c r="D5" s="2">
        <v>6.5289193195320641</v>
      </c>
      <c r="E5" s="2">
        <v>8.06</v>
      </c>
      <c r="F5" s="2">
        <v>66.894785512919498</v>
      </c>
      <c r="G5" s="7">
        <v>135.28738254491029</v>
      </c>
      <c r="H5" s="8"/>
      <c r="I5" s="2">
        <v>2.6125789855133918</v>
      </c>
      <c r="J5" s="2">
        <v>77.357451724459708</v>
      </c>
      <c r="K5" s="5">
        <v>0.80731352932397793</v>
      </c>
      <c r="L5" s="5">
        <v>9.7747379557233838E-2</v>
      </c>
      <c r="M5" s="5"/>
      <c r="N5" s="6">
        <v>0.20076679361102961</v>
      </c>
      <c r="O5" s="2">
        <v>0.82496668776190474</v>
      </c>
      <c r="P5" s="5">
        <v>0.82980821424310303</v>
      </c>
    </row>
    <row r="6" spans="1:16" ht="16.5" x14ac:dyDescent="0.25">
      <c r="A6" s="1">
        <v>2017</v>
      </c>
      <c r="B6" s="2">
        <v>10.897343061266291</v>
      </c>
      <c r="C6" s="3"/>
      <c r="D6" s="2">
        <v>6.6684916655154858</v>
      </c>
      <c r="E6" s="2">
        <v>8.7100000000000009</v>
      </c>
      <c r="F6" s="2">
        <v>65.088907612680131</v>
      </c>
      <c r="G6" s="7">
        <v>124.76980202670991</v>
      </c>
      <c r="H6" s="3">
        <v>1</v>
      </c>
      <c r="I6" s="2">
        <v>3.5433999828205387</v>
      </c>
      <c r="J6" s="2">
        <v>76.839557620868504</v>
      </c>
      <c r="K6" s="5">
        <v>0.80836549218564979</v>
      </c>
      <c r="L6" s="5">
        <v>0.13643629094325022</v>
      </c>
      <c r="M6" s="5"/>
      <c r="N6" s="6">
        <v>0.19998385708615463</v>
      </c>
      <c r="O6" s="2">
        <v>0.71404730904761904</v>
      </c>
      <c r="P6" s="5">
        <v>0.91023886997522274</v>
      </c>
    </row>
    <row r="7" spans="1:16" ht="16.5" x14ac:dyDescent="0.25">
      <c r="A7" s="1">
        <v>2018</v>
      </c>
      <c r="B7" s="2">
        <v>10.76582627902626</v>
      </c>
      <c r="C7" s="3"/>
      <c r="D7" s="2">
        <v>6.7635469414909739</v>
      </c>
      <c r="E7" s="2">
        <v>8.4</v>
      </c>
      <c r="F7" s="2">
        <v>64.430000000000007</v>
      </c>
      <c r="G7" s="7">
        <v>128.0166711859745</v>
      </c>
      <c r="H7" s="2"/>
      <c r="I7" s="2">
        <v>3.8114662193270643</v>
      </c>
      <c r="J7" s="2">
        <v>76.052259101781445</v>
      </c>
      <c r="K7" s="5">
        <v>0.83</v>
      </c>
      <c r="L7" s="5">
        <v>0.22308271792854181</v>
      </c>
      <c r="M7" s="5"/>
      <c r="N7" s="6">
        <v>0.20073380683948125</v>
      </c>
      <c r="O7" s="2">
        <v>0.91611626017022729</v>
      </c>
      <c r="P7" s="5">
        <v>0.96656672665946453</v>
      </c>
    </row>
    <row r="8" spans="1:16" ht="16.5" x14ac:dyDescent="0.25">
      <c r="A8" s="1">
        <v>2019</v>
      </c>
      <c r="B8" s="2">
        <v>11.156128429512535</v>
      </c>
      <c r="C8" s="3"/>
      <c r="D8" s="2">
        <v>6.9052330647257421</v>
      </c>
      <c r="E8" s="2">
        <v>8.3000000000000007</v>
      </c>
      <c r="F8" s="2">
        <v>61.537610460815998</v>
      </c>
      <c r="G8" s="7">
        <v>125.25408352519804</v>
      </c>
      <c r="H8" s="2"/>
      <c r="I8" s="2">
        <v>4.2554970344590659</v>
      </c>
      <c r="J8" s="2">
        <v>74.752018712098277</v>
      </c>
      <c r="K8" s="5">
        <v>0.83</v>
      </c>
      <c r="L8" s="5">
        <v>0.29456213989244551</v>
      </c>
      <c r="M8" s="5"/>
      <c r="N8" s="6">
        <v>0.20099150575610086</v>
      </c>
      <c r="O8" s="2">
        <v>0.57321824021904344</v>
      </c>
      <c r="P8" s="5">
        <v>0.68977377347393443</v>
      </c>
    </row>
    <row r="9" spans="1:16" ht="16.5" x14ac:dyDescent="0.25">
      <c r="A9" s="1">
        <v>2020</v>
      </c>
      <c r="B9" s="2">
        <v>11.113265500385173</v>
      </c>
      <c r="C9" s="3"/>
      <c r="D9" s="2">
        <v>6.2207446615627555</v>
      </c>
      <c r="E9" s="2">
        <v>6.23</v>
      </c>
      <c r="F9" s="2">
        <v>58.3048293960031</v>
      </c>
      <c r="G9" s="7">
        <v>135.73594652059856</v>
      </c>
      <c r="H9" s="2"/>
      <c r="I9" s="2">
        <v>7.455697953003404</v>
      </c>
      <c r="J9" s="2">
        <v>81.001819630955168</v>
      </c>
      <c r="K9" s="5">
        <v>0.73</v>
      </c>
      <c r="L9" s="5">
        <v>0.67829462409596442</v>
      </c>
      <c r="M9" s="5"/>
      <c r="N9" s="6">
        <v>0.20194834344630341</v>
      </c>
      <c r="O9" s="2">
        <v>0.64318696969469569</v>
      </c>
      <c r="P9" s="5">
        <v>0.90238078490259732</v>
      </c>
    </row>
    <row r="10" spans="1:16" ht="16.5" x14ac:dyDescent="0.25">
      <c r="A10" s="1">
        <v>2021</v>
      </c>
      <c r="B10" s="2">
        <v>10.859666481022391</v>
      </c>
      <c r="C10" s="3"/>
      <c r="D10" s="2">
        <v>5.8311575964594322</v>
      </c>
      <c r="E10" s="2">
        <v>13.87</v>
      </c>
      <c r="F10" s="2">
        <v>54.710118506634984</v>
      </c>
      <c r="G10" s="7">
        <v>124.87144270967769</v>
      </c>
      <c r="H10" s="2"/>
      <c r="I10" s="2">
        <v>13.617586370099776</v>
      </c>
      <c r="J10" s="2">
        <v>82.969120008807465</v>
      </c>
      <c r="K10" s="5">
        <v>0.72</v>
      </c>
      <c r="L10" s="5">
        <v>-0.25089279692729838</v>
      </c>
      <c r="M10" s="5"/>
      <c r="N10" s="6">
        <v>0.2075461178015317</v>
      </c>
      <c r="O10" s="2">
        <v>0.74741841643154538</v>
      </c>
      <c r="P10" s="5">
        <v>1.1591590559052392</v>
      </c>
    </row>
    <row r="11" spans="1:16" ht="16.5" x14ac:dyDescent="0.25">
      <c r="A11" s="10">
        <v>2022</v>
      </c>
      <c r="B11" s="11">
        <v>10.849265128668993</v>
      </c>
      <c r="C11" s="12"/>
      <c r="D11" s="11">
        <v>6.0617304555763978</v>
      </c>
      <c r="E11" s="11">
        <v>16.399999999999999</v>
      </c>
      <c r="F11" s="11">
        <v>45.57148426912714</v>
      </c>
      <c r="G11" s="11">
        <v>133</v>
      </c>
      <c r="H11" s="11"/>
      <c r="I11" s="11">
        <v>12.278754125440905</v>
      </c>
      <c r="J11" s="11">
        <v>83.717375155787138</v>
      </c>
      <c r="K11" s="13">
        <v>0.76</v>
      </c>
      <c r="L11" s="13">
        <v>0.10440474702834554</v>
      </c>
      <c r="M11" s="12">
        <v>9</v>
      </c>
      <c r="N11" s="14">
        <v>0.2136435718992532</v>
      </c>
      <c r="O11" s="13">
        <v>0.87901210349161896</v>
      </c>
      <c r="P11" s="13">
        <v>1.02</v>
      </c>
    </row>
    <row r="12" spans="1:16" x14ac:dyDescent="0.2">
      <c r="A12" s="15" t="s">
        <v>13</v>
      </c>
      <c r="B12" s="16"/>
      <c r="C12" s="16"/>
      <c r="D12" s="16"/>
      <c r="E12" s="16"/>
      <c r="F12" s="16"/>
      <c r="G12" s="17"/>
      <c r="H12" s="16"/>
      <c r="I12" s="16"/>
      <c r="J12" s="16"/>
      <c r="K12" s="18"/>
      <c r="L12" s="18"/>
      <c r="M12" s="18"/>
      <c r="N12" s="16"/>
      <c r="O12" s="16"/>
      <c r="P12" s="19"/>
    </row>
    <row r="13" spans="1:16" x14ac:dyDescent="0.2">
      <c r="A13" s="20" t="s">
        <v>14</v>
      </c>
      <c r="B13" s="16"/>
      <c r="C13" s="16"/>
      <c r="D13" s="16"/>
      <c r="E13" s="16"/>
      <c r="F13" s="16"/>
      <c r="G13" s="17"/>
      <c r="H13" s="16"/>
      <c r="I13" s="16"/>
      <c r="J13" s="16"/>
      <c r="K13" s="18"/>
      <c r="L13" s="18"/>
      <c r="M13" s="18"/>
      <c r="N13" s="16"/>
      <c r="O13" s="16"/>
      <c r="P13" s="19"/>
    </row>
    <row r="14" spans="1:16" x14ac:dyDescent="0.2">
      <c r="A14" s="15" t="s">
        <v>15</v>
      </c>
      <c r="B14" s="21"/>
      <c r="C14" s="16"/>
      <c r="D14" s="16"/>
      <c r="E14" s="22"/>
      <c r="F14" s="22"/>
      <c r="G14" s="17"/>
      <c r="H14" s="16"/>
      <c r="I14" s="23"/>
      <c r="J14" s="22"/>
      <c r="K14" s="24"/>
      <c r="L14" s="23"/>
      <c r="M14" s="23"/>
      <c r="N14" s="16"/>
      <c r="O14" s="22"/>
      <c r="P14" s="22"/>
    </row>
    <row r="15" spans="1:16" ht="68.25" customHeight="1" x14ac:dyDescent="0.2">
      <c r="A15" s="32" t="s">
        <v>16</v>
      </c>
      <c r="B15" s="32"/>
      <c r="C15" s="32"/>
      <c r="D15" s="32"/>
      <c r="E15" s="32"/>
      <c r="F15" s="32"/>
      <c r="G15" s="32"/>
      <c r="H15" s="32"/>
      <c r="I15" s="32"/>
      <c r="J15" s="32"/>
      <c r="K15" s="32"/>
      <c r="L15" s="32"/>
      <c r="M15" s="32"/>
      <c r="N15" s="32"/>
      <c r="O15" s="32"/>
      <c r="P15" s="32"/>
    </row>
    <row r="16" spans="1:16" x14ac:dyDescent="0.2">
      <c r="A16" s="15" t="s">
        <v>17</v>
      </c>
      <c r="B16" s="16"/>
      <c r="C16" s="16"/>
      <c r="D16" s="16"/>
      <c r="E16" s="16"/>
      <c r="F16" s="16"/>
      <c r="G16" s="17"/>
      <c r="H16" s="16"/>
      <c r="I16" s="16"/>
      <c r="J16" s="16"/>
      <c r="K16" s="18"/>
      <c r="L16" s="18"/>
      <c r="M16" s="18"/>
      <c r="N16" s="16"/>
      <c r="O16" s="16"/>
      <c r="P16" s="19"/>
    </row>
    <row r="17" spans="1:16" x14ac:dyDescent="0.2">
      <c r="A17" s="15" t="s">
        <v>18</v>
      </c>
      <c r="B17" s="21"/>
      <c r="C17" s="25"/>
      <c r="D17" s="25"/>
      <c r="E17" s="25"/>
      <c r="F17" s="25"/>
      <c r="G17" s="21"/>
      <c r="H17" s="25"/>
      <c r="I17" s="23"/>
      <c r="J17" s="26"/>
      <c r="K17" s="21"/>
      <c r="L17" s="24"/>
      <c r="M17" s="24"/>
      <c r="N17" s="24"/>
      <c r="O17" s="26"/>
      <c r="P17" s="26"/>
    </row>
    <row r="18" spans="1:16" x14ac:dyDescent="0.2">
      <c r="A18" s="15" t="s">
        <v>19</v>
      </c>
      <c r="B18" s="21"/>
      <c r="C18" s="25"/>
      <c r="D18" s="25"/>
      <c r="E18" s="25"/>
      <c r="F18" s="25"/>
      <c r="G18" s="21"/>
      <c r="H18" s="25"/>
      <c r="I18" s="23"/>
      <c r="J18" s="26"/>
      <c r="K18" s="21"/>
      <c r="L18" s="24"/>
      <c r="M18" s="24"/>
      <c r="N18" s="24"/>
      <c r="O18" s="26"/>
      <c r="P18" s="26"/>
    </row>
    <row r="19" spans="1:16" x14ac:dyDescent="0.2">
      <c r="A19" s="15" t="s">
        <v>20</v>
      </c>
      <c r="B19" s="21"/>
      <c r="C19" s="25"/>
      <c r="D19" s="25"/>
      <c r="E19" s="25"/>
      <c r="F19" s="25"/>
      <c r="G19" s="21"/>
      <c r="H19" s="25"/>
      <c r="I19" s="23"/>
      <c r="J19" s="26"/>
      <c r="K19" s="21"/>
      <c r="L19" s="24"/>
      <c r="M19" s="24"/>
      <c r="N19" s="24"/>
      <c r="O19" s="26"/>
      <c r="P19" s="26"/>
    </row>
    <row r="20" spans="1:16" x14ac:dyDescent="0.2">
      <c r="A20" s="15" t="s">
        <v>21</v>
      </c>
      <c r="B20" s="21"/>
      <c r="C20" s="25"/>
      <c r="D20" s="25"/>
      <c r="E20" s="25"/>
      <c r="F20" s="25"/>
      <c r="G20" s="21"/>
      <c r="H20" s="25"/>
      <c r="I20" s="23"/>
      <c r="J20" s="26"/>
      <c r="K20" s="21"/>
      <c r="L20" s="24"/>
      <c r="M20" s="24"/>
      <c r="N20" s="24"/>
      <c r="O20" s="26"/>
      <c r="P20" s="26"/>
    </row>
    <row r="21" spans="1:16" x14ac:dyDescent="0.2">
      <c r="A21" s="15" t="s">
        <v>22</v>
      </c>
      <c r="B21" s="21"/>
      <c r="C21" s="25"/>
      <c r="D21" s="25"/>
      <c r="E21" s="25"/>
      <c r="F21" s="25"/>
      <c r="G21" s="21"/>
      <c r="H21" s="25"/>
      <c r="I21" s="23"/>
      <c r="J21" s="26"/>
      <c r="K21" s="21"/>
      <c r="L21" s="24"/>
      <c r="M21" s="24"/>
      <c r="N21" s="24"/>
      <c r="O21" s="26"/>
      <c r="P21" s="26"/>
    </row>
  </sheetData>
  <mergeCells count="3">
    <mergeCell ref="A1:P1"/>
    <mergeCell ref="B2:C2"/>
    <mergeCell ref="A15:P15"/>
  </mergeCells>
  <pageMargins left="0.7" right="0.7" top="0.75" bottom="0.75" header="0.3" footer="0.3"/>
  <pageSetup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rightToLeft="1" view="pageBreakPreview" zoomScale="60" zoomScaleNormal="100" workbookViewId="0">
      <selection activeCell="AH58" sqref="AH58"/>
    </sheetView>
  </sheetViews>
  <sheetFormatPr defaultRowHeight="14.25" x14ac:dyDescent="0.2"/>
  <cols>
    <col min="2" max="2" width="11" bestFit="1" customWidth="1"/>
  </cols>
  <sheetData>
    <row r="1" spans="1:11" ht="18.75" x14ac:dyDescent="0.3">
      <c r="A1" s="294" t="s">
        <v>244</v>
      </c>
      <c r="B1" s="294"/>
      <c r="C1" s="294"/>
      <c r="D1" s="294"/>
      <c r="E1" s="294"/>
      <c r="F1" s="294"/>
      <c r="G1" s="294"/>
      <c r="H1" s="294"/>
      <c r="I1" s="294"/>
      <c r="J1" s="294"/>
      <c r="K1" s="294"/>
    </row>
    <row r="2" spans="1:11" ht="15" x14ac:dyDescent="0.25">
      <c r="A2" s="295" t="s">
        <v>245</v>
      </c>
      <c r="B2" s="295"/>
      <c r="C2" s="295"/>
      <c r="D2" s="295"/>
      <c r="E2" s="295"/>
      <c r="F2" s="295"/>
      <c r="G2" s="295"/>
      <c r="H2" s="295"/>
      <c r="I2" s="295"/>
      <c r="J2" s="295"/>
      <c r="K2" s="295"/>
    </row>
    <row r="3" spans="1:11" ht="15" x14ac:dyDescent="0.2">
      <c r="A3" s="296"/>
      <c r="B3" s="297" t="s">
        <v>246</v>
      </c>
      <c r="C3" s="298"/>
      <c r="D3" s="299" t="s">
        <v>247</v>
      </c>
      <c r="E3" s="299"/>
      <c r="F3" s="300"/>
      <c r="G3" s="299" t="s">
        <v>248</v>
      </c>
      <c r="H3" s="299"/>
      <c r="I3" s="300"/>
      <c r="J3" s="299" t="s">
        <v>249</v>
      </c>
      <c r="K3" s="299"/>
    </row>
    <row r="4" spans="1:11" x14ac:dyDescent="0.2">
      <c r="A4" s="301" t="s">
        <v>232</v>
      </c>
      <c r="B4" s="302"/>
      <c r="C4" s="303"/>
      <c r="D4" s="304" t="s">
        <v>250</v>
      </c>
      <c r="E4" s="304" t="s">
        <v>251</v>
      </c>
      <c r="F4" s="304"/>
      <c r="G4" s="304" t="s">
        <v>250</v>
      </c>
      <c r="H4" s="304" t="s">
        <v>251</v>
      </c>
      <c r="I4" s="304"/>
      <c r="J4" s="304" t="s">
        <v>250</v>
      </c>
      <c r="K4" s="304" t="s">
        <v>251</v>
      </c>
    </row>
    <row r="5" spans="1:11" ht="15" x14ac:dyDescent="0.25">
      <c r="A5" s="305"/>
      <c r="B5" s="305"/>
      <c r="C5" s="305"/>
      <c r="D5" s="281" t="s">
        <v>42</v>
      </c>
      <c r="E5" s="281" t="s">
        <v>252</v>
      </c>
      <c r="F5" s="281"/>
      <c r="G5" s="281" t="s">
        <v>42</v>
      </c>
      <c r="H5" s="281" t="s">
        <v>252</v>
      </c>
      <c r="I5" s="281"/>
      <c r="J5" s="281" t="s">
        <v>42</v>
      </c>
      <c r="K5" s="281" t="s">
        <v>252</v>
      </c>
    </row>
    <row r="6" spans="1:11" ht="15" x14ac:dyDescent="0.25">
      <c r="A6" s="306">
        <v>2003</v>
      </c>
      <c r="B6" s="307">
        <v>38427</v>
      </c>
      <c r="C6" s="307" t="s">
        <v>253</v>
      </c>
      <c r="D6" s="307">
        <v>7260</v>
      </c>
      <c r="E6" s="308">
        <v>188.9296588336326</v>
      </c>
      <c r="F6" s="308"/>
      <c r="G6" s="308">
        <v>3566</v>
      </c>
      <c r="H6" s="309">
        <v>92.799333801753974</v>
      </c>
      <c r="I6" s="308"/>
      <c r="J6" s="308">
        <v>10826</v>
      </c>
      <c r="K6" s="308">
        <v>281.72899263538659</v>
      </c>
    </row>
    <row r="7" spans="1:11" ht="15" x14ac:dyDescent="0.25">
      <c r="A7" s="306">
        <v>2004</v>
      </c>
      <c r="B7" s="307">
        <v>38170</v>
      </c>
      <c r="C7" s="307" t="s">
        <v>253</v>
      </c>
      <c r="D7" s="307">
        <v>7898</v>
      </c>
      <c r="E7" s="308">
        <v>206.91642651296829</v>
      </c>
      <c r="F7" s="308"/>
      <c r="G7" s="308">
        <v>3681</v>
      </c>
      <c r="H7" s="309">
        <v>96.436992402410269</v>
      </c>
      <c r="I7" s="308"/>
      <c r="J7" s="308">
        <v>11579</v>
      </c>
      <c r="K7" s="308">
        <v>303.3534189153786</v>
      </c>
    </row>
    <row r="8" spans="1:11" ht="15" x14ac:dyDescent="0.25">
      <c r="A8" s="306">
        <v>2005</v>
      </c>
      <c r="B8" s="307">
        <v>40029</v>
      </c>
      <c r="C8" s="307" t="s">
        <v>253</v>
      </c>
      <c r="D8" s="307">
        <v>8595</v>
      </c>
      <c r="E8" s="308">
        <v>214.71932848684705</v>
      </c>
      <c r="F8" s="308"/>
      <c r="G8" s="308">
        <v>4283</v>
      </c>
      <c r="H8" s="309">
        <v>106.9974268655225</v>
      </c>
      <c r="I8" s="308"/>
      <c r="J8" s="308">
        <v>12878</v>
      </c>
      <c r="K8" s="308">
        <v>321.71675535236955</v>
      </c>
    </row>
    <row r="9" spans="1:11" ht="15" x14ac:dyDescent="0.25">
      <c r="A9" s="306">
        <v>2006</v>
      </c>
      <c r="B9" s="307">
        <v>42200</v>
      </c>
      <c r="C9" s="307" t="s">
        <v>253</v>
      </c>
      <c r="D9" s="307">
        <v>9561</v>
      </c>
      <c r="E9" s="308">
        <v>226.56398104265401</v>
      </c>
      <c r="F9" s="308"/>
      <c r="G9" s="308">
        <v>5354</v>
      </c>
      <c r="H9" s="309">
        <v>126.87203791469196</v>
      </c>
      <c r="I9" s="308"/>
      <c r="J9" s="308">
        <v>14915</v>
      </c>
      <c r="K9" s="308">
        <v>353.43601895734599</v>
      </c>
    </row>
    <row r="10" spans="1:11" ht="15" x14ac:dyDescent="0.25">
      <c r="A10" s="306">
        <v>2007</v>
      </c>
      <c r="B10" s="307">
        <v>44286</v>
      </c>
      <c r="C10" s="307" t="s">
        <v>253</v>
      </c>
      <c r="D10" s="307">
        <v>9798</v>
      </c>
      <c r="E10" s="308">
        <v>221.24373391139412</v>
      </c>
      <c r="F10" s="308"/>
      <c r="G10" s="308">
        <v>4718</v>
      </c>
      <c r="H10" s="309">
        <v>106.53479654969968</v>
      </c>
      <c r="I10" s="308"/>
      <c r="J10" s="308">
        <v>14516</v>
      </c>
      <c r="K10" s="308">
        <v>327.77853046109379</v>
      </c>
    </row>
    <row r="11" spans="1:11" ht="15" x14ac:dyDescent="0.25">
      <c r="A11" s="306">
        <v>2008</v>
      </c>
      <c r="B11" s="307">
        <v>46628</v>
      </c>
      <c r="C11" s="307" t="s">
        <v>253</v>
      </c>
      <c r="D11" s="307">
        <v>9015</v>
      </c>
      <c r="E11" s="308">
        <v>193.33876640645107</v>
      </c>
      <c r="F11" s="308"/>
      <c r="G11" s="308">
        <v>5705</v>
      </c>
      <c r="H11" s="309">
        <v>122.35137685510853</v>
      </c>
      <c r="I11" s="308"/>
      <c r="J11" s="308">
        <v>14720</v>
      </c>
      <c r="K11" s="308">
        <v>315.69014326155957</v>
      </c>
    </row>
    <row r="12" spans="1:11" ht="15" x14ac:dyDescent="0.25">
      <c r="A12" s="306">
        <v>2009</v>
      </c>
      <c r="B12" s="307">
        <v>47097</v>
      </c>
      <c r="C12" s="307" t="s">
        <v>253</v>
      </c>
      <c r="D12" s="307">
        <v>9640</v>
      </c>
      <c r="E12" s="308">
        <v>204.68395014544453</v>
      </c>
      <c r="F12" s="308"/>
      <c r="G12" s="308">
        <v>4378</v>
      </c>
      <c r="H12" s="309">
        <v>92.957088561904158</v>
      </c>
      <c r="I12" s="308"/>
      <c r="J12" s="308">
        <v>14018</v>
      </c>
      <c r="K12" s="308">
        <v>297.64103870734863</v>
      </c>
    </row>
    <row r="13" spans="1:11" ht="15" x14ac:dyDescent="0.25">
      <c r="A13" s="306">
        <v>2010</v>
      </c>
      <c r="B13" s="307">
        <v>47818</v>
      </c>
      <c r="C13" s="307" t="s">
        <v>253</v>
      </c>
      <c r="D13" s="307">
        <v>10336</v>
      </c>
      <c r="E13" s="308">
        <v>216.15291312894726</v>
      </c>
      <c r="F13" s="308"/>
      <c r="G13" s="308">
        <v>5280</v>
      </c>
      <c r="H13" s="309">
        <v>110.41867079342508</v>
      </c>
      <c r="I13" s="308"/>
      <c r="J13" s="308">
        <v>15616</v>
      </c>
      <c r="K13" s="308">
        <v>326.57158392237233</v>
      </c>
    </row>
    <row r="14" spans="1:11" ht="15" x14ac:dyDescent="0.25">
      <c r="A14" s="306">
        <v>2011</v>
      </c>
      <c r="B14" s="307">
        <v>48344</v>
      </c>
      <c r="C14" s="307" t="s">
        <v>253</v>
      </c>
      <c r="D14" s="307">
        <v>10717</v>
      </c>
      <c r="E14" s="308">
        <v>221.68211153400631</v>
      </c>
      <c r="F14" s="308"/>
      <c r="G14" s="308">
        <v>5814</v>
      </c>
      <c r="H14" s="309">
        <v>120.26311434717856</v>
      </c>
      <c r="I14" s="308"/>
      <c r="J14" s="308">
        <v>16531</v>
      </c>
      <c r="K14" s="308">
        <v>341.94522588118485</v>
      </c>
    </row>
    <row r="15" spans="1:11" ht="15" x14ac:dyDescent="0.25">
      <c r="A15" s="306">
        <v>2012</v>
      </c>
      <c r="B15" s="307">
        <v>48010</v>
      </c>
      <c r="C15" s="307" t="s">
        <v>253</v>
      </c>
      <c r="D15" s="307">
        <v>10872</v>
      </c>
      <c r="E15" s="308">
        <v>226.45282232868152</v>
      </c>
      <c r="F15" s="308"/>
      <c r="G15" s="308">
        <v>6389</v>
      </c>
      <c r="H15" s="309">
        <v>133.07644240783171</v>
      </c>
      <c r="I15" s="308"/>
      <c r="J15" s="308">
        <v>17261</v>
      </c>
      <c r="K15" s="308">
        <v>359.5292647365132</v>
      </c>
    </row>
    <row r="16" spans="1:11" ht="15" x14ac:dyDescent="0.25">
      <c r="A16" s="306">
        <v>2013</v>
      </c>
      <c r="B16" s="307">
        <v>47577</v>
      </c>
      <c r="C16" s="307" t="s">
        <v>253</v>
      </c>
      <c r="D16" s="307">
        <v>11336</v>
      </c>
      <c r="E16" s="308">
        <v>238.26638922168274</v>
      </c>
      <c r="F16" s="308"/>
      <c r="G16" s="308">
        <v>6363</v>
      </c>
      <c r="H16" s="309">
        <v>133.74109338545935</v>
      </c>
      <c r="I16" s="308"/>
      <c r="J16" s="308">
        <v>17699</v>
      </c>
      <c r="K16" s="308">
        <v>372.00748260714209</v>
      </c>
    </row>
    <row r="17" spans="1:11" ht="15" x14ac:dyDescent="0.25">
      <c r="A17" s="306">
        <v>2014</v>
      </c>
      <c r="B17" s="307">
        <v>46889</v>
      </c>
      <c r="C17" s="307" t="s">
        <v>253</v>
      </c>
      <c r="D17" s="307">
        <v>11042</v>
      </c>
      <c r="E17" s="308">
        <v>235.49233295655696</v>
      </c>
      <c r="F17" s="308"/>
      <c r="G17" s="308">
        <v>7286</v>
      </c>
      <c r="H17" s="309">
        <v>155.3882573737977</v>
      </c>
      <c r="I17" s="308"/>
      <c r="J17" s="308">
        <v>18328</v>
      </c>
      <c r="K17" s="308">
        <v>390.88059033035466</v>
      </c>
    </row>
    <row r="18" spans="1:11" ht="15" x14ac:dyDescent="0.25">
      <c r="A18" s="306">
        <v>2015</v>
      </c>
      <c r="B18" s="307">
        <v>47648</v>
      </c>
      <c r="C18" s="307" t="s">
        <v>253</v>
      </c>
      <c r="D18" s="307">
        <v>11963.7</v>
      </c>
      <c r="E18" s="308">
        <v>251.08504029550033</v>
      </c>
      <c r="F18" s="308"/>
      <c r="G18" s="308">
        <v>4965.5999999999985</v>
      </c>
      <c r="H18" s="309">
        <v>104.21423774345196</v>
      </c>
      <c r="I18" s="308"/>
      <c r="J18" s="308">
        <v>16929.3</v>
      </c>
      <c r="K18" s="308">
        <v>355.29927803895231</v>
      </c>
    </row>
    <row r="19" spans="1:11" ht="15" x14ac:dyDescent="0.25">
      <c r="A19" s="306">
        <v>2016</v>
      </c>
      <c r="B19" s="307">
        <v>45810</v>
      </c>
      <c r="C19" s="307" t="s">
        <v>253</v>
      </c>
      <c r="D19" s="307">
        <v>11255</v>
      </c>
      <c r="E19" s="308">
        <v>245.68871425452957</v>
      </c>
      <c r="F19" s="308"/>
      <c r="G19" s="308">
        <v>5210.5999999999985</v>
      </c>
      <c r="H19" s="309">
        <v>113.74372407771226</v>
      </c>
      <c r="I19" s="308"/>
      <c r="J19" s="308">
        <v>16465.599999999999</v>
      </c>
      <c r="K19" s="308">
        <v>359.43243833224182</v>
      </c>
    </row>
    <row r="20" spans="1:11" ht="15" x14ac:dyDescent="0.25">
      <c r="A20" s="306">
        <v>2017</v>
      </c>
      <c r="B20" s="307">
        <v>43138</v>
      </c>
      <c r="C20" s="307" t="s">
        <v>253</v>
      </c>
      <c r="D20" s="307">
        <v>11243.6</v>
      </c>
      <c r="E20" s="308">
        <v>260.64258890073717</v>
      </c>
      <c r="F20" s="308"/>
      <c r="G20" s="308">
        <v>5282.6</v>
      </c>
      <c r="H20" s="309">
        <v>122.45815754091521</v>
      </c>
      <c r="I20" s="308"/>
      <c r="J20" s="308">
        <v>16526.2</v>
      </c>
      <c r="K20" s="308">
        <v>383.10074644165235</v>
      </c>
    </row>
    <row r="21" spans="1:11" ht="15" x14ac:dyDescent="0.25">
      <c r="A21" s="306">
        <v>2018</v>
      </c>
      <c r="B21" s="307">
        <v>40866</v>
      </c>
      <c r="C21" s="307" t="s">
        <v>253</v>
      </c>
      <c r="D21" s="307">
        <v>11473.800000000001</v>
      </c>
      <c r="E21" s="308">
        <v>280.76640728233741</v>
      </c>
      <c r="F21" s="308"/>
      <c r="G21" s="308">
        <v>4928.3999999999996</v>
      </c>
      <c r="H21" s="309">
        <v>120.59903097929818</v>
      </c>
      <c r="I21" s="308"/>
      <c r="J21" s="308">
        <v>16402.2</v>
      </c>
      <c r="K21" s="308">
        <v>401.36543826163563</v>
      </c>
    </row>
    <row r="22" spans="1:11" ht="15" x14ac:dyDescent="0.25">
      <c r="A22" s="306">
        <v>2019</v>
      </c>
      <c r="B22" s="307">
        <v>39793</v>
      </c>
      <c r="C22" s="307" t="s">
        <v>253</v>
      </c>
      <c r="D22" s="307">
        <v>11037</v>
      </c>
      <c r="E22" s="308">
        <v>277.36033975824893</v>
      </c>
      <c r="F22" s="308"/>
      <c r="G22" s="308">
        <v>5081.3000000000011</v>
      </c>
      <c r="H22" s="309">
        <v>127.69331289422767</v>
      </c>
      <c r="I22" s="308"/>
      <c r="J22" s="308">
        <v>16118.300000000001</v>
      </c>
      <c r="K22" s="308">
        <v>405.05365265247661</v>
      </c>
    </row>
    <row r="23" spans="1:11" ht="15" x14ac:dyDescent="0.25">
      <c r="A23" s="306">
        <v>2020</v>
      </c>
      <c r="B23" s="307">
        <v>37696</v>
      </c>
      <c r="C23" s="307" t="s">
        <v>253</v>
      </c>
      <c r="D23" s="307">
        <v>10124.4</v>
      </c>
      <c r="E23" s="308">
        <v>268.58022071307295</v>
      </c>
      <c r="F23" s="308"/>
      <c r="G23" s="308">
        <v>5056.1000000000004</v>
      </c>
      <c r="H23" s="309">
        <v>134.12828947368422</v>
      </c>
      <c r="I23" s="308"/>
      <c r="J23" s="308">
        <v>15180.5</v>
      </c>
      <c r="K23" s="308">
        <v>402.70851018675722</v>
      </c>
    </row>
    <row r="24" spans="1:11" ht="15" x14ac:dyDescent="0.25">
      <c r="A24" s="306">
        <v>2021</v>
      </c>
      <c r="B24" s="307">
        <v>37156</v>
      </c>
      <c r="C24" s="307" t="s">
        <v>253</v>
      </c>
      <c r="D24" s="307">
        <v>11932.1</v>
      </c>
      <c r="E24" s="308">
        <v>321.13521369361615</v>
      </c>
      <c r="F24" s="308"/>
      <c r="G24" s="308">
        <v>5455.1999999999989</v>
      </c>
      <c r="H24" s="309">
        <v>146.81881795672297</v>
      </c>
      <c r="I24" s="308"/>
      <c r="J24" s="308">
        <v>17387.3</v>
      </c>
      <c r="K24" s="308">
        <v>467.95403165033912</v>
      </c>
    </row>
    <row r="25" spans="1:11" ht="15" x14ac:dyDescent="0.25">
      <c r="A25" s="306">
        <v>2022</v>
      </c>
      <c r="B25" s="307">
        <v>36739</v>
      </c>
      <c r="C25" s="307" t="s">
        <v>253</v>
      </c>
      <c r="D25" s="307">
        <v>12410.4</v>
      </c>
      <c r="E25" s="308">
        <v>337.79906910912109</v>
      </c>
      <c r="F25" s="308"/>
      <c r="G25" s="308">
        <v>5410.5000000000018</v>
      </c>
      <c r="H25" s="309">
        <v>147.2685701842729</v>
      </c>
      <c r="I25" s="308"/>
      <c r="J25" s="308">
        <v>17820.900000000001</v>
      </c>
      <c r="K25" s="308">
        <v>485.067639293394</v>
      </c>
    </row>
    <row r="26" spans="1:11" ht="15" x14ac:dyDescent="0.25">
      <c r="A26" s="295" t="s">
        <v>254</v>
      </c>
      <c r="B26" s="295"/>
      <c r="C26" s="295"/>
      <c r="D26" s="295"/>
      <c r="E26" s="295"/>
      <c r="F26" s="295"/>
      <c r="G26" s="295"/>
      <c r="H26" s="295"/>
      <c r="I26" s="295"/>
      <c r="J26" s="295"/>
      <c r="K26" s="295"/>
    </row>
    <row r="27" spans="1:11" ht="15" x14ac:dyDescent="0.25">
      <c r="A27" s="310" t="s">
        <v>41</v>
      </c>
      <c r="B27" s="310"/>
      <c r="C27" s="310"/>
      <c r="D27" s="310"/>
      <c r="E27" s="310"/>
      <c r="F27" s="310"/>
      <c r="G27" s="310"/>
      <c r="H27" s="310"/>
      <c r="I27" s="310"/>
      <c r="J27" s="310"/>
      <c r="K27" s="310"/>
    </row>
    <row r="28" spans="1:11" ht="15" x14ac:dyDescent="0.25">
      <c r="A28" s="311">
        <v>2004</v>
      </c>
      <c r="B28" s="312">
        <v>-0.66880058292346778</v>
      </c>
      <c r="C28" s="312"/>
      <c r="D28" s="312">
        <v>8.787878787878789</v>
      </c>
      <c r="E28" s="312">
        <v>9.5203515373806002</v>
      </c>
      <c r="F28" s="312"/>
      <c r="G28" s="312">
        <v>3.2249018508132332</v>
      </c>
      <c r="H28" s="312">
        <v>3.9199188740162594</v>
      </c>
      <c r="I28" s="312"/>
      <c r="J28" s="312">
        <v>6.9554775540365821</v>
      </c>
      <c r="K28" s="312">
        <v>7.6756126793021684</v>
      </c>
    </row>
    <row r="29" spans="1:11" ht="15" x14ac:dyDescent="0.25">
      <c r="A29" s="311">
        <v>2005</v>
      </c>
      <c r="B29" s="312">
        <v>4.8703170028818521</v>
      </c>
      <c r="C29" s="312"/>
      <c r="D29" s="312">
        <v>8.8250189921499143</v>
      </c>
      <c r="E29" s="312">
        <v>3.7710403689915406</v>
      </c>
      <c r="F29" s="312"/>
      <c r="G29" s="312">
        <v>16.354251562075529</v>
      </c>
      <c r="H29" s="312">
        <v>10.950605364221522</v>
      </c>
      <c r="I29" s="312"/>
      <c r="J29" s="312">
        <v>11.218585370066503</v>
      </c>
      <c r="K29" s="312">
        <v>6.0534463407888817</v>
      </c>
    </row>
    <row r="30" spans="1:11" ht="15" x14ac:dyDescent="0.25">
      <c r="A30" s="311">
        <v>2006</v>
      </c>
      <c r="B30" s="312">
        <v>5.4235679132628833</v>
      </c>
      <c r="C30" s="312"/>
      <c r="D30" s="312">
        <v>11.239092495636992</v>
      </c>
      <c r="E30" s="312">
        <v>5.516342026252441</v>
      </c>
      <c r="F30" s="312"/>
      <c r="G30" s="312">
        <v>25.005837030119071</v>
      </c>
      <c r="H30" s="312">
        <v>18.574849537408468</v>
      </c>
      <c r="I30" s="312"/>
      <c r="J30" s="312">
        <v>15.817673551793753</v>
      </c>
      <c r="K30" s="312">
        <v>9.859375701534411</v>
      </c>
    </row>
    <row r="31" spans="1:11" ht="15" x14ac:dyDescent="0.25">
      <c r="A31" s="311">
        <v>2007</v>
      </c>
      <c r="B31" s="312">
        <v>4.9431279620853141</v>
      </c>
      <c r="C31" s="312"/>
      <c r="D31" s="312">
        <v>2.4788202070913146</v>
      </c>
      <c r="E31" s="312">
        <v>-2.3482316592319585</v>
      </c>
      <c r="F31" s="312"/>
      <c r="G31" s="312">
        <v>-11.878968995143813</v>
      </c>
      <c r="H31" s="312">
        <v>-16.029727037778752</v>
      </c>
      <c r="I31" s="312"/>
      <c r="J31" s="312">
        <v>-2.6751592356687892</v>
      </c>
      <c r="K31" s="312">
        <v>-7.2594436107398135</v>
      </c>
    </row>
    <row r="32" spans="1:11" ht="15" x14ac:dyDescent="0.25">
      <c r="A32" s="311">
        <v>2008</v>
      </c>
      <c r="B32" s="312">
        <v>5.2883529783678718</v>
      </c>
      <c r="C32" s="312"/>
      <c r="D32" s="312">
        <v>-7.9914268218003626</v>
      </c>
      <c r="E32" s="312">
        <v>-12.612771901652453</v>
      </c>
      <c r="F32" s="312"/>
      <c r="G32" s="312">
        <v>20.919881305637979</v>
      </c>
      <c r="H32" s="312">
        <v>14.846398376543801</v>
      </c>
      <c r="I32" s="312"/>
      <c r="J32" s="312">
        <v>1.4053458252962336</v>
      </c>
      <c r="K32" s="312">
        <v>-3.6879740666752037</v>
      </c>
    </row>
    <row r="33" spans="1:11" ht="15" x14ac:dyDescent="0.25">
      <c r="A33" s="311">
        <v>2009</v>
      </c>
      <c r="B33" s="312">
        <v>1.0058334048211437</v>
      </c>
      <c r="C33" s="312"/>
      <c r="D33" s="312">
        <v>6.9328896283971098</v>
      </c>
      <c r="E33" s="312">
        <v>5.868033581606058</v>
      </c>
      <c r="F33" s="312"/>
      <c r="G33" s="312">
        <v>-23.260297984224366</v>
      </c>
      <c r="H33" s="312">
        <v>-24.024485092647385</v>
      </c>
      <c r="I33" s="312"/>
      <c r="J33" s="312">
        <v>-4.7690217391304301</v>
      </c>
      <c r="K33" s="312">
        <v>-5.7173481464249161</v>
      </c>
    </row>
    <row r="34" spans="1:11" ht="15" x14ac:dyDescent="0.25">
      <c r="A34" s="311">
        <v>2010</v>
      </c>
      <c r="B34" s="312">
        <v>1.5308830711085575</v>
      </c>
      <c r="C34" s="312"/>
      <c r="D34" s="312">
        <v>7.2199170124481293</v>
      </c>
      <c r="E34" s="312">
        <v>5.6032546642533987</v>
      </c>
      <c r="F34" s="312"/>
      <c r="G34" s="312">
        <v>20.603015075376874</v>
      </c>
      <c r="H34" s="312">
        <v>18.784562319733688</v>
      </c>
      <c r="I34" s="312"/>
      <c r="J34" s="312">
        <v>11.399629048366378</v>
      </c>
      <c r="K34" s="312">
        <v>9.7199449849619803</v>
      </c>
    </row>
    <row r="35" spans="1:11" ht="15" x14ac:dyDescent="0.25">
      <c r="A35" s="311">
        <v>2011</v>
      </c>
      <c r="B35" s="312">
        <v>1.1000041825254048</v>
      </c>
      <c r="C35" s="312"/>
      <c r="D35" s="312">
        <v>3.6861455108359031</v>
      </c>
      <c r="E35" s="312">
        <v>2.5580031862723729</v>
      </c>
      <c r="F35" s="312"/>
      <c r="G35" s="312">
        <v>10.113636363636358</v>
      </c>
      <c r="H35" s="312">
        <v>8.9155606411625676</v>
      </c>
      <c r="I35" s="312"/>
      <c r="J35" s="312">
        <v>5.859375</v>
      </c>
      <c r="K35" s="312">
        <v>4.7075871617987763</v>
      </c>
    </row>
    <row r="36" spans="1:11" ht="15" x14ac:dyDescent="0.25">
      <c r="A36" s="311">
        <v>2012</v>
      </c>
      <c r="B36" s="312">
        <v>-0.69088201224557499</v>
      </c>
      <c r="C36" s="312"/>
      <c r="D36" s="312">
        <v>1.4463002705981109</v>
      </c>
      <c r="E36" s="312">
        <v>2.1520504120348782</v>
      </c>
      <c r="F36" s="312"/>
      <c r="G36" s="312">
        <v>9.8899208806329639</v>
      </c>
      <c r="H36" s="312">
        <v>10.654412311046023</v>
      </c>
      <c r="I36" s="312"/>
      <c r="J36" s="312">
        <v>4.4159457988022455</v>
      </c>
      <c r="K36" s="312">
        <v>5.1423554196478927</v>
      </c>
    </row>
    <row r="37" spans="1:11" ht="15" x14ac:dyDescent="0.25">
      <c r="A37" s="311">
        <v>2013</v>
      </c>
      <c r="B37" s="312">
        <v>-0.9018954384503175</v>
      </c>
      <c r="C37" s="312"/>
      <c r="D37" s="312">
        <v>4.2678440029433329</v>
      </c>
      <c r="E37" s="312">
        <v>5.2167894272717952</v>
      </c>
      <c r="F37" s="312"/>
      <c r="G37" s="312">
        <v>-0.40694944435748504</v>
      </c>
      <c r="H37" s="312">
        <v>0.49945051550952524</v>
      </c>
      <c r="I37" s="312"/>
      <c r="J37" s="312">
        <v>2.5375123109900866</v>
      </c>
      <c r="K37" s="312">
        <v>3.4707099239261519</v>
      </c>
    </row>
    <row r="38" spans="1:11" ht="15" x14ac:dyDescent="0.25">
      <c r="A38" s="311">
        <v>2014</v>
      </c>
      <c r="B38" s="312">
        <v>-1.4460768858902462</v>
      </c>
      <c r="C38" s="312"/>
      <c r="D38" s="312">
        <v>-2.5935074100211675</v>
      </c>
      <c r="E38" s="312">
        <v>-1.1642667160011388</v>
      </c>
      <c r="F38" s="312"/>
      <c r="G38" s="312">
        <v>14.505736287914495</v>
      </c>
      <c r="H38" s="312">
        <v>16.185873347056013</v>
      </c>
      <c r="I38" s="312"/>
      <c r="J38" s="312">
        <v>3.5538731001751422</v>
      </c>
      <c r="K38" s="312">
        <v>5.0733140072731997</v>
      </c>
    </row>
    <row r="39" spans="1:11" ht="15" x14ac:dyDescent="0.25">
      <c r="A39" s="311">
        <v>2015</v>
      </c>
      <c r="B39" s="312">
        <v>1.6187165433257267</v>
      </c>
      <c r="C39" s="312"/>
      <c r="D39" s="312">
        <v>8.3472197065749043</v>
      </c>
      <c r="E39" s="312">
        <v>6.6213227170414335</v>
      </c>
      <c r="F39" s="312"/>
      <c r="G39" s="312">
        <v>-31.847378534175153</v>
      </c>
      <c r="H39" s="312">
        <v>-32.933003107978053</v>
      </c>
      <c r="I39" s="312"/>
      <c r="J39" s="312">
        <v>-7.6314927979048486</v>
      </c>
      <c r="K39" s="312">
        <v>-9.1028598430356045</v>
      </c>
    </row>
    <row r="40" spans="1:11" ht="15" x14ac:dyDescent="0.25">
      <c r="A40" s="311">
        <v>2016</v>
      </c>
      <c r="B40" s="312">
        <v>-3.8574546675621213</v>
      </c>
      <c r="C40" s="312"/>
      <c r="D40" s="312">
        <v>-5.9237526852060851</v>
      </c>
      <c r="E40" s="312">
        <v>-2.1492025309910345</v>
      </c>
      <c r="F40" s="312"/>
      <c r="G40" s="312">
        <v>4.9339455453520253</v>
      </c>
      <c r="H40" s="312">
        <v>9.144130917811232</v>
      </c>
      <c r="I40" s="312"/>
      <c r="J40" s="312">
        <v>-2.739038235485225</v>
      </c>
      <c r="K40" s="312">
        <v>1.1632898091159083</v>
      </c>
    </row>
    <row r="41" spans="1:11" ht="15" x14ac:dyDescent="0.25">
      <c r="A41" s="311">
        <v>2017</v>
      </c>
      <c r="B41" s="312">
        <v>-5.8327876009604873</v>
      </c>
      <c r="C41" s="312"/>
      <c r="D41" s="312">
        <v>-0.10128831630386026</v>
      </c>
      <c r="E41" s="312">
        <v>6.0865126392071867</v>
      </c>
      <c r="F41" s="312"/>
      <c r="G41" s="312">
        <v>1.3817986412313799</v>
      </c>
      <c r="H41" s="312">
        <v>7.6614631126804555</v>
      </c>
      <c r="I41" s="312"/>
      <c r="J41" s="312">
        <v>0.36804003498203119</v>
      </c>
      <c r="K41" s="312">
        <v>6.5849115397683455</v>
      </c>
    </row>
    <row r="42" spans="1:11" ht="15" x14ac:dyDescent="0.25">
      <c r="A42" s="311">
        <v>2018</v>
      </c>
      <c r="B42" s="312">
        <v>-5.2668181185961283</v>
      </c>
      <c r="C42" s="312"/>
      <c r="D42" s="312">
        <v>2.0473869579138437</v>
      </c>
      <c r="E42" s="312">
        <v>7.7208481033251841</v>
      </c>
      <c r="F42" s="312"/>
      <c r="G42" s="312">
        <v>-6.7050316132207799</v>
      </c>
      <c r="H42" s="312">
        <v>-1.5181728999930977</v>
      </c>
      <c r="I42" s="312"/>
      <c r="J42" s="312">
        <v>-0.75032372838280681</v>
      </c>
      <c r="K42" s="312">
        <v>4.7675949445755261</v>
      </c>
    </row>
    <row r="43" spans="1:11" ht="15" x14ac:dyDescent="0.25">
      <c r="A43" s="311">
        <v>2019</v>
      </c>
      <c r="B43" s="312">
        <v>-2.6256545783781116</v>
      </c>
      <c r="C43" s="312"/>
      <c r="D43" s="312">
        <v>-3.8069340584636402</v>
      </c>
      <c r="E43" s="312">
        <v>-1.2131321396520733</v>
      </c>
      <c r="F43" s="312"/>
      <c r="G43" s="312">
        <v>3.1024267510754377</v>
      </c>
      <c r="H43" s="312">
        <v>5.8825364161900096</v>
      </c>
      <c r="I43" s="312"/>
      <c r="J43" s="312">
        <v>-1.7308653717184264</v>
      </c>
      <c r="K43" s="312">
        <v>0.91891678735844806</v>
      </c>
    </row>
    <row r="44" spans="1:11" ht="15" x14ac:dyDescent="0.25">
      <c r="A44" s="311">
        <v>2020</v>
      </c>
      <c r="B44" s="312">
        <v>-5.269771065262729</v>
      </c>
      <c r="C44" s="312"/>
      <c r="D44" s="312">
        <v>-8.2685512367491221</v>
      </c>
      <c r="E44" s="312">
        <v>-3.1656000467943035</v>
      </c>
      <c r="F44" s="312"/>
      <c r="G44" s="312">
        <v>-0.49593607934979023</v>
      </c>
      <c r="H44" s="312">
        <v>5.0393998194618428</v>
      </c>
      <c r="I44" s="312"/>
      <c r="J44" s="312">
        <v>-5.8182314512076445</v>
      </c>
      <c r="K44" s="312">
        <v>-0.5789708228434276</v>
      </c>
    </row>
    <row r="45" spans="1:11" ht="15" x14ac:dyDescent="0.25">
      <c r="A45" s="311">
        <v>2021</v>
      </c>
      <c r="B45" s="312">
        <v>-1.4325127334465226</v>
      </c>
      <c r="C45" s="312"/>
      <c r="D45" s="312">
        <v>17.854885227766594</v>
      </c>
      <c r="E45" s="312">
        <v>19.567707868066829</v>
      </c>
      <c r="F45" s="312"/>
      <c r="G45" s="312">
        <v>7.8934356519847038</v>
      </c>
      <c r="H45" s="312">
        <v>9.4614853681024513</v>
      </c>
      <c r="I45" s="312"/>
      <c r="J45" s="312">
        <v>14.537070583972845</v>
      </c>
      <c r="K45" s="312">
        <v>16.201674365740139</v>
      </c>
    </row>
    <row r="46" spans="1:11" ht="15" x14ac:dyDescent="0.25">
      <c r="A46" s="313">
        <v>2022</v>
      </c>
      <c r="B46" s="314">
        <v>-1.1222951878566034</v>
      </c>
      <c r="C46" s="314"/>
      <c r="D46" s="314">
        <v>4.0085148465064835</v>
      </c>
      <c r="E46" s="314">
        <v>5.1890464530007341</v>
      </c>
      <c r="F46" s="314"/>
      <c r="G46" s="314">
        <v>-0.81940167179933576</v>
      </c>
      <c r="H46" s="314">
        <v>0.30633145928371519</v>
      </c>
      <c r="I46" s="314"/>
      <c r="J46" s="314">
        <v>2.4937741915076028</v>
      </c>
      <c r="K46" s="314">
        <v>3.6571129823799398</v>
      </c>
    </row>
    <row r="47" spans="1:11" ht="27" customHeight="1" x14ac:dyDescent="0.2">
      <c r="A47" s="289" t="s">
        <v>255</v>
      </c>
      <c r="B47" s="289"/>
      <c r="C47" s="289"/>
      <c r="D47" s="289"/>
      <c r="E47" s="289"/>
      <c r="F47" s="289"/>
      <c r="G47" s="289"/>
      <c r="H47" s="289"/>
      <c r="I47" s="289"/>
      <c r="J47" s="289"/>
      <c r="K47" s="289"/>
    </row>
    <row r="48" spans="1:11" x14ac:dyDescent="0.2">
      <c r="A48" s="289" t="s">
        <v>256</v>
      </c>
      <c r="B48" s="289"/>
      <c r="C48" s="289"/>
      <c r="D48" s="289"/>
      <c r="E48" s="289"/>
      <c r="F48" s="289"/>
      <c r="G48" s="289"/>
      <c r="H48" s="289"/>
      <c r="I48" s="289"/>
      <c r="J48" s="289"/>
      <c r="K48" s="289"/>
    </row>
    <row r="49" spans="1:11" x14ac:dyDescent="0.2">
      <c r="A49" s="289" t="s">
        <v>257</v>
      </c>
      <c r="B49" s="289"/>
      <c r="C49" s="289"/>
      <c r="D49" s="289"/>
      <c r="E49" s="289"/>
      <c r="F49" s="289"/>
      <c r="G49" s="289"/>
      <c r="H49" s="289"/>
      <c r="I49" s="289"/>
      <c r="J49" s="289"/>
      <c r="K49" s="289"/>
    </row>
    <row r="50" spans="1:11" x14ac:dyDescent="0.2">
      <c r="A50" s="289" t="s">
        <v>258</v>
      </c>
      <c r="B50" s="289"/>
      <c r="C50" s="289"/>
      <c r="D50" s="289"/>
      <c r="E50" s="289"/>
      <c r="F50" s="289"/>
      <c r="G50" s="289"/>
      <c r="H50" s="289"/>
      <c r="I50" s="289"/>
      <c r="J50" s="289"/>
      <c r="K50" s="289"/>
    </row>
    <row r="51" spans="1:11" x14ac:dyDescent="0.2">
      <c r="A51" s="315" t="s">
        <v>243</v>
      </c>
      <c r="B51" s="315"/>
      <c r="C51" s="315"/>
      <c r="D51" s="315"/>
      <c r="E51" s="315"/>
      <c r="F51" s="315"/>
      <c r="G51" s="315"/>
      <c r="H51" s="315"/>
      <c r="I51" s="315"/>
      <c r="J51" s="315"/>
      <c r="K51" s="315"/>
    </row>
  </sheetData>
  <mergeCells count="13">
    <mergeCell ref="A51:K51"/>
    <mergeCell ref="A26:K26"/>
    <mergeCell ref="A27:K27"/>
    <mergeCell ref="A47:K47"/>
    <mergeCell ref="A48:K48"/>
    <mergeCell ref="A49:K49"/>
    <mergeCell ref="A50:K50"/>
    <mergeCell ref="A1:K1"/>
    <mergeCell ref="A2:K2"/>
    <mergeCell ref="B3:B4"/>
    <mergeCell ref="D3:E3"/>
    <mergeCell ref="G3:H3"/>
    <mergeCell ref="J3:K3"/>
  </mergeCells>
  <pageMargins left="0.7" right="0.7" top="0.75" bottom="0.75" header="0.3" footer="0.3"/>
  <pageSetup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rightToLeft="1" view="pageBreakPreview" zoomScaleNormal="100" zoomScaleSheetLayoutView="100" workbookViewId="0">
      <selection activeCell="C13" sqref="C13"/>
    </sheetView>
  </sheetViews>
  <sheetFormatPr defaultColWidth="8" defaultRowHeight="12.75" x14ac:dyDescent="0.2"/>
  <cols>
    <col min="1" max="1" width="32.75" style="352" bestFit="1" customWidth="1"/>
    <col min="2" max="2" width="7.5" style="352" bestFit="1" customWidth="1"/>
    <col min="3" max="3" width="8.125" style="352" customWidth="1"/>
    <col min="4" max="4" width="2.25" style="353" customWidth="1"/>
    <col min="5" max="6" width="14.75" style="353" customWidth="1"/>
    <col min="7" max="7" width="2.75" style="353" customWidth="1"/>
    <col min="8" max="8" width="12.875" style="352" customWidth="1"/>
    <col min="9" max="9" width="13.375" style="352" customWidth="1"/>
    <col min="10" max="16384" width="8" style="317"/>
  </cols>
  <sheetData>
    <row r="1" spans="1:9" ht="46.5" customHeight="1" x14ac:dyDescent="0.2">
      <c r="A1" s="316" t="s">
        <v>259</v>
      </c>
      <c r="B1" s="316"/>
      <c r="C1" s="316"/>
      <c r="D1" s="316"/>
      <c r="E1" s="316"/>
      <c r="F1" s="316"/>
      <c r="G1" s="316"/>
      <c r="H1" s="316"/>
      <c r="I1" s="316"/>
    </row>
    <row r="2" spans="1:9" ht="13.5" x14ac:dyDescent="0.2">
      <c r="A2" s="318"/>
      <c r="B2" s="319"/>
      <c r="C2" s="319"/>
      <c r="D2" s="318"/>
      <c r="E2" s="319">
        <v>2022</v>
      </c>
      <c r="F2" s="319"/>
      <c r="G2" s="320"/>
      <c r="H2" s="319">
        <v>2021</v>
      </c>
      <c r="I2" s="319"/>
    </row>
    <row r="3" spans="1:9" s="323" customFormat="1" ht="72" customHeight="1" x14ac:dyDescent="0.2">
      <c r="A3" s="321"/>
      <c r="B3" s="322" t="s">
        <v>260</v>
      </c>
      <c r="C3" s="322" t="s">
        <v>261</v>
      </c>
      <c r="D3" s="321"/>
      <c r="E3" s="322" t="s">
        <v>262</v>
      </c>
      <c r="F3" s="322" t="s">
        <v>263</v>
      </c>
      <c r="G3" s="321"/>
      <c r="H3" s="322" t="s">
        <v>262</v>
      </c>
      <c r="I3" s="322" t="s">
        <v>263</v>
      </c>
    </row>
    <row r="4" spans="1:9" s="323" customFormat="1" ht="27" x14ac:dyDescent="0.2">
      <c r="A4" s="324" t="s">
        <v>264</v>
      </c>
      <c r="B4" s="321"/>
      <c r="C4" s="321"/>
      <c r="D4" s="321"/>
      <c r="E4" s="325"/>
      <c r="F4" s="325"/>
      <c r="G4" s="321"/>
      <c r="H4" s="321"/>
      <c r="I4" s="321"/>
    </row>
    <row r="5" spans="1:9" ht="13.5" x14ac:dyDescent="0.25">
      <c r="A5" s="326" t="s">
        <v>265</v>
      </c>
      <c r="B5" s="327">
        <v>123.04230423042304</v>
      </c>
      <c r="C5" s="327">
        <v>19.26315789473685</v>
      </c>
      <c r="D5" s="328"/>
      <c r="E5" s="325">
        <v>619.5</v>
      </c>
      <c r="F5" s="325">
        <v>11.33</v>
      </c>
      <c r="G5" s="329"/>
      <c r="H5" s="329">
        <v>277.75</v>
      </c>
      <c r="I5" s="329">
        <v>9.5</v>
      </c>
    </row>
    <row r="6" spans="1:9" ht="13.5" x14ac:dyDescent="0.25">
      <c r="A6" s="326" t="s">
        <v>266</v>
      </c>
      <c r="B6" s="327">
        <v>-12.415125411402927</v>
      </c>
      <c r="C6" s="327">
        <v>-20.592325848467532</v>
      </c>
      <c r="D6" s="328"/>
      <c r="E6" s="329">
        <v>146875</v>
      </c>
      <c r="F6" s="329">
        <v>1376</v>
      </c>
      <c r="G6" s="329"/>
      <c r="H6" s="329">
        <v>167694.48000000001</v>
      </c>
      <c r="I6" s="329">
        <v>1732.83</v>
      </c>
    </row>
    <row r="7" spans="1:9" ht="13.5" x14ac:dyDescent="0.25">
      <c r="A7" s="326" t="s">
        <v>267</v>
      </c>
      <c r="B7" s="327">
        <v>1.312077731602268</v>
      </c>
      <c r="C7" s="327">
        <v>0.88871625558359924</v>
      </c>
      <c r="D7" s="328"/>
      <c r="E7" s="329">
        <v>1766005.81</v>
      </c>
      <c r="F7" s="329">
        <v>9090.83</v>
      </c>
      <c r="G7" s="329"/>
      <c r="H7" s="329">
        <v>1743134.53</v>
      </c>
      <c r="I7" s="329">
        <v>9010.75</v>
      </c>
    </row>
    <row r="8" spans="1:9" ht="13.5" x14ac:dyDescent="0.25">
      <c r="A8" s="326" t="s">
        <v>268</v>
      </c>
      <c r="B8" s="327">
        <v>2.4486899309622556</v>
      </c>
      <c r="C8" s="327">
        <v>0.83816154075160298</v>
      </c>
      <c r="D8" s="328"/>
      <c r="E8" s="329">
        <v>3224422.92</v>
      </c>
      <c r="F8" s="329">
        <v>10567.92</v>
      </c>
      <c r="G8" s="329"/>
      <c r="H8" s="329">
        <v>3147353.98</v>
      </c>
      <c r="I8" s="329">
        <v>10480.08</v>
      </c>
    </row>
    <row r="9" spans="1:9" ht="13.5" x14ac:dyDescent="0.25">
      <c r="A9" s="326" t="s">
        <v>269</v>
      </c>
      <c r="B9" s="327">
        <v>-0.15690490681575797</v>
      </c>
      <c r="C9" s="327">
        <v>2.2664098962043688</v>
      </c>
      <c r="D9" s="328"/>
      <c r="E9" s="329">
        <v>5532063.5300000003</v>
      </c>
      <c r="F9" s="329">
        <v>12288.25</v>
      </c>
      <c r="G9" s="329"/>
      <c r="H9" s="329">
        <v>5540757.25</v>
      </c>
      <c r="I9" s="329">
        <v>12015.92</v>
      </c>
    </row>
    <row r="10" spans="1:9" ht="13.5" x14ac:dyDescent="0.25">
      <c r="A10" s="326" t="s">
        <v>270</v>
      </c>
      <c r="B10" s="327">
        <v>8.4888423752643263</v>
      </c>
      <c r="C10" s="327">
        <v>7.1915276975899056</v>
      </c>
      <c r="D10" s="328"/>
      <c r="E10" s="329">
        <v>2817364.67</v>
      </c>
      <c r="F10" s="329">
        <v>3843.17</v>
      </c>
      <c r="G10" s="329"/>
      <c r="H10" s="329">
        <v>2596916.52</v>
      </c>
      <c r="I10" s="329">
        <v>3585.33</v>
      </c>
    </row>
    <row r="11" spans="1:9" s="330" customFormat="1" ht="13.5" x14ac:dyDescent="0.25">
      <c r="A11" s="326" t="s">
        <v>271</v>
      </c>
      <c r="B11" s="327">
        <v>10.889698430370466</v>
      </c>
      <c r="C11" s="327">
        <v>4.1595115435985708</v>
      </c>
      <c r="D11" s="328"/>
      <c r="E11" s="329">
        <v>1005083.59</v>
      </c>
      <c r="F11" s="329">
        <v>655.08000000000004</v>
      </c>
      <c r="G11" s="329"/>
      <c r="H11" s="329">
        <v>906381.39</v>
      </c>
      <c r="I11" s="329">
        <v>628.91999999999996</v>
      </c>
    </row>
    <row r="12" spans="1:9" s="335" customFormat="1" ht="27" x14ac:dyDescent="0.2">
      <c r="A12" s="331" t="s">
        <v>272</v>
      </c>
      <c r="B12" s="332">
        <v>2.7648904831229393</v>
      </c>
      <c r="C12" s="332">
        <v>0.98560378909189339</v>
      </c>
      <c r="D12" s="333"/>
      <c r="E12" s="334">
        <v>14492435.02</v>
      </c>
      <c r="F12" s="334">
        <v>37832.57</v>
      </c>
      <c r="G12" s="334"/>
      <c r="H12" s="334">
        <v>14102515.9</v>
      </c>
      <c r="I12" s="334">
        <v>37463.33</v>
      </c>
    </row>
    <row r="13" spans="1:9" ht="27" x14ac:dyDescent="0.25">
      <c r="A13" s="336" t="s">
        <v>273</v>
      </c>
      <c r="B13" s="327">
        <v>1.5513585991129952</v>
      </c>
      <c r="C13" s="337">
        <v>-25.691699604743079</v>
      </c>
      <c r="D13" s="328"/>
      <c r="E13" s="329">
        <v>886127</v>
      </c>
      <c r="F13" s="334">
        <v>188</v>
      </c>
      <c r="G13" s="334"/>
      <c r="H13" s="329">
        <v>872590</v>
      </c>
      <c r="I13" s="334">
        <v>253</v>
      </c>
    </row>
    <row r="14" spans="1:9" ht="13.5" x14ac:dyDescent="0.25">
      <c r="A14" s="326" t="s">
        <v>274</v>
      </c>
      <c r="B14" s="327">
        <v>-29.036748329621375</v>
      </c>
      <c r="C14" s="327">
        <v>-2.4920466595970359</v>
      </c>
      <c r="D14" s="328"/>
      <c r="E14" s="329">
        <v>20392</v>
      </c>
      <c r="F14" s="334">
        <v>1839</v>
      </c>
      <c r="G14" s="334"/>
      <c r="H14" s="329">
        <v>28736</v>
      </c>
      <c r="I14" s="334">
        <v>1886</v>
      </c>
    </row>
    <row r="15" spans="1:9" ht="13.5" x14ac:dyDescent="0.25">
      <c r="A15" s="326" t="s">
        <v>275</v>
      </c>
      <c r="B15" s="327">
        <v>2.5929840944049598</v>
      </c>
      <c r="C15" s="327">
        <v>-5.2360916316035571</v>
      </c>
      <c r="D15" s="328"/>
      <c r="E15" s="329">
        <v>865735</v>
      </c>
      <c r="F15" s="334">
        <v>2027</v>
      </c>
      <c r="G15" s="334"/>
      <c r="H15" s="329">
        <v>843854</v>
      </c>
      <c r="I15" s="334">
        <v>2139</v>
      </c>
    </row>
    <row r="16" spans="1:9" ht="27" x14ac:dyDescent="0.2">
      <c r="A16" s="338" t="s">
        <v>276</v>
      </c>
      <c r="B16" s="327"/>
      <c r="C16" s="327"/>
      <c r="D16" s="333"/>
      <c r="E16" s="329">
        <v>3333218.03</v>
      </c>
      <c r="F16" s="329"/>
      <c r="G16" s="329"/>
      <c r="H16" s="329">
        <v>3221235.8</v>
      </c>
      <c r="I16" s="329"/>
    </row>
    <row r="17" spans="1:9" s="340" customFormat="1" ht="13.5" x14ac:dyDescent="0.2">
      <c r="A17" s="339" t="s">
        <v>277</v>
      </c>
      <c r="B17" s="327">
        <v>6.1460376303164033</v>
      </c>
      <c r="C17" s="327">
        <v>-28.28989192625556</v>
      </c>
      <c r="D17" s="328"/>
      <c r="E17" s="329">
        <v>1172815</v>
      </c>
      <c r="F17" s="329">
        <v>1128</v>
      </c>
      <c r="G17" s="329"/>
      <c r="H17" s="329">
        <v>1104907</v>
      </c>
      <c r="I17" s="329">
        <v>1573</v>
      </c>
    </row>
    <row r="18" spans="1:9" s="340" customFormat="1" ht="13.5" x14ac:dyDescent="0.2">
      <c r="A18" s="339" t="s">
        <v>278</v>
      </c>
      <c r="B18" s="327">
        <v>14.035637842590054</v>
      </c>
      <c r="C18" s="327">
        <v>17.775161859917588</v>
      </c>
      <c r="D18" s="328"/>
      <c r="E18" s="329">
        <v>-981905</v>
      </c>
      <c r="F18" s="329">
        <v>-2001</v>
      </c>
      <c r="G18" s="341"/>
      <c r="H18" s="329">
        <v>-861051</v>
      </c>
      <c r="I18" s="329">
        <v>-1699</v>
      </c>
    </row>
    <row r="19" spans="1:9" s="340" customFormat="1" ht="13.5" x14ac:dyDescent="0.2">
      <c r="A19" s="342" t="s">
        <v>250</v>
      </c>
      <c r="B19" s="343">
        <v>2.5555861541694203</v>
      </c>
      <c r="C19" s="343">
        <v>-1.011748831531345</v>
      </c>
      <c r="D19" s="344"/>
      <c r="E19" s="345">
        <v>18016563.050000001</v>
      </c>
      <c r="F19" s="345">
        <v>36959.57</v>
      </c>
      <c r="G19" s="345"/>
      <c r="H19" s="345">
        <v>17567607.699999999</v>
      </c>
      <c r="I19" s="345">
        <v>37337.33</v>
      </c>
    </row>
    <row r="20" spans="1:9" s="340" customFormat="1" ht="13.5" x14ac:dyDescent="0.2">
      <c r="A20" s="346" t="s">
        <v>279</v>
      </c>
      <c r="B20" s="347"/>
      <c r="C20" s="347"/>
      <c r="D20" s="348"/>
      <c r="E20" s="349"/>
      <c r="F20" s="349"/>
      <c r="G20" s="349"/>
      <c r="H20" s="349"/>
      <c r="I20" s="349"/>
    </row>
    <row r="21" spans="1:9" s="340" customFormat="1" ht="13.5" x14ac:dyDescent="0.2">
      <c r="A21" s="350" t="s">
        <v>280</v>
      </c>
      <c r="B21" s="347"/>
      <c r="C21" s="347"/>
      <c r="D21" s="348"/>
      <c r="E21" s="349"/>
      <c r="F21" s="349"/>
      <c r="G21" s="349"/>
      <c r="H21" s="349"/>
      <c r="I21" s="349"/>
    </row>
    <row r="22" spans="1:9" x14ac:dyDescent="0.2">
      <c r="A22" s="351" t="s">
        <v>281</v>
      </c>
      <c r="B22" s="351"/>
      <c r="C22" s="351"/>
      <c r="D22" s="351"/>
      <c r="E22" s="351"/>
      <c r="F22" s="351"/>
      <c r="G22" s="351"/>
      <c r="H22" s="351"/>
      <c r="I22" s="351"/>
    </row>
    <row r="23" spans="1:9" x14ac:dyDescent="0.2">
      <c r="A23" s="317"/>
      <c r="B23" s="317"/>
      <c r="C23" s="317"/>
      <c r="D23" s="317"/>
      <c r="E23" s="317"/>
      <c r="F23" s="317"/>
      <c r="G23" s="317"/>
      <c r="H23" s="317"/>
      <c r="I23" s="317"/>
    </row>
  </sheetData>
  <mergeCells count="5">
    <mergeCell ref="A1:I1"/>
    <mergeCell ref="B2:C2"/>
    <mergeCell ref="E2:F2"/>
    <mergeCell ref="H2:I2"/>
    <mergeCell ref="A22:I22"/>
  </mergeCells>
  <pageMargins left="0.7" right="0.7" top="0.75" bottom="0.75" header="0.3" footer="0.3"/>
  <pageSetup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rightToLeft="1" view="pageBreakPreview" zoomScale="60" zoomScaleNormal="100" workbookViewId="0">
      <selection activeCell="G8" sqref="G8"/>
    </sheetView>
  </sheetViews>
  <sheetFormatPr defaultRowHeight="14.25" x14ac:dyDescent="0.2"/>
  <cols>
    <col min="1" max="1" width="28" customWidth="1"/>
    <col min="2" max="3" width="8.125" bestFit="1" customWidth="1"/>
    <col min="5" max="6" width="8.125" bestFit="1" customWidth="1"/>
    <col min="8" max="9" width="8.125" bestFit="1" customWidth="1"/>
    <col min="11" max="12" width="8.125" customWidth="1"/>
    <col min="14" max="15" width="8.125" customWidth="1"/>
    <col min="17" max="18" width="7.25" customWidth="1"/>
    <col min="20" max="20" width="9.5" customWidth="1"/>
    <col min="21" max="21" width="9.5" bestFit="1" customWidth="1"/>
  </cols>
  <sheetData>
    <row r="1" spans="1:21" ht="18.75" x14ac:dyDescent="0.3">
      <c r="A1" s="354" t="s">
        <v>282</v>
      </c>
      <c r="B1" s="354"/>
      <c r="C1" s="354"/>
      <c r="D1" s="354"/>
      <c r="E1" s="354"/>
      <c r="F1" s="354"/>
      <c r="G1" s="354"/>
      <c r="H1" s="354"/>
      <c r="I1" s="354"/>
      <c r="J1" s="354"/>
      <c r="K1" s="354"/>
      <c r="L1" s="354"/>
      <c r="M1" s="354"/>
      <c r="N1" s="354"/>
      <c r="O1" s="354"/>
      <c r="P1" s="354"/>
      <c r="Q1" s="354"/>
      <c r="R1" s="354"/>
      <c r="S1" s="354"/>
      <c r="T1" s="354"/>
      <c r="U1" s="354"/>
    </row>
    <row r="2" spans="1:21" ht="15" x14ac:dyDescent="0.25">
      <c r="A2" s="355"/>
      <c r="B2" s="356" t="s">
        <v>149</v>
      </c>
      <c r="C2" s="356"/>
      <c r="D2" s="357"/>
      <c r="E2" s="356" t="s">
        <v>150</v>
      </c>
      <c r="F2" s="356"/>
      <c r="G2" s="357"/>
      <c r="H2" s="356" t="s">
        <v>152</v>
      </c>
      <c r="I2" s="356"/>
      <c r="J2" s="357"/>
      <c r="K2" s="356" t="s">
        <v>233</v>
      </c>
      <c r="L2" s="356"/>
      <c r="M2" s="357"/>
      <c r="N2" s="356" t="s">
        <v>177</v>
      </c>
      <c r="O2" s="356"/>
      <c r="P2" s="357"/>
      <c r="Q2" s="356" t="s">
        <v>178</v>
      </c>
      <c r="R2" s="356"/>
      <c r="S2" s="357"/>
      <c r="T2" s="356" t="s">
        <v>179</v>
      </c>
      <c r="U2" s="356"/>
    </row>
    <row r="3" spans="1:21" ht="15" x14ac:dyDescent="0.25">
      <c r="A3" s="355"/>
      <c r="B3" s="358">
        <v>2021</v>
      </c>
      <c r="C3" s="358">
        <v>2022</v>
      </c>
      <c r="D3" s="359"/>
      <c r="E3" s="358">
        <f>B3</f>
        <v>2021</v>
      </c>
      <c r="F3" s="358">
        <f>C3</f>
        <v>2022</v>
      </c>
      <c r="G3" s="358"/>
      <c r="H3" s="358">
        <f>B3</f>
        <v>2021</v>
      </c>
      <c r="I3" s="358">
        <f>C3</f>
        <v>2022</v>
      </c>
      <c r="J3" s="360"/>
      <c r="K3" s="358">
        <f>E3</f>
        <v>2021</v>
      </c>
      <c r="L3" s="358">
        <f>F3</f>
        <v>2022</v>
      </c>
      <c r="M3" s="358"/>
      <c r="N3" s="358">
        <f>H3</f>
        <v>2021</v>
      </c>
      <c r="O3" s="358">
        <f>I3</f>
        <v>2022</v>
      </c>
      <c r="P3" s="358"/>
      <c r="Q3" s="358">
        <f>K3</f>
        <v>2021</v>
      </c>
      <c r="R3" s="358">
        <f>L3</f>
        <v>2022</v>
      </c>
      <c r="S3" s="358"/>
      <c r="T3" s="358">
        <f>N3</f>
        <v>2021</v>
      </c>
      <c r="U3" s="358">
        <f>O3</f>
        <v>2022</v>
      </c>
    </row>
    <row r="4" spans="1:21" ht="15" x14ac:dyDescent="0.25">
      <c r="A4" s="355"/>
      <c r="B4" s="361" t="s">
        <v>42</v>
      </c>
      <c r="C4" s="361"/>
      <c r="D4" s="361"/>
      <c r="E4" s="361"/>
      <c r="F4" s="361"/>
      <c r="G4" s="361"/>
      <c r="H4" s="361"/>
      <c r="I4" s="361"/>
      <c r="J4" s="361"/>
      <c r="K4" s="361"/>
      <c r="L4" s="361"/>
      <c r="M4" s="361"/>
      <c r="N4" s="361"/>
      <c r="O4" s="361"/>
      <c r="P4" s="361"/>
      <c r="Q4" s="361"/>
      <c r="R4" s="361"/>
      <c r="S4" s="361"/>
      <c r="T4" s="361"/>
      <c r="U4" s="361"/>
    </row>
    <row r="5" spans="1:21" ht="16.5" x14ac:dyDescent="0.25">
      <c r="A5" s="362" t="s">
        <v>283</v>
      </c>
      <c r="B5" s="363">
        <v>42052</v>
      </c>
      <c r="C5" s="363">
        <v>49443</v>
      </c>
      <c r="D5" s="363"/>
      <c r="E5" s="363">
        <v>42747</v>
      </c>
      <c r="F5" s="363">
        <v>46503</v>
      </c>
      <c r="G5" s="363"/>
      <c r="H5" s="363">
        <v>22148</v>
      </c>
      <c r="I5" s="363">
        <v>25478</v>
      </c>
      <c r="J5" s="363"/>
      <c r="K5" s="363">
        <v>21729</v>
      </c>
      <c r="L5" s="363">
        <v>24868</v>
      </c>
      <c r="M5" s="363"/>
      <c r="N5" s="363">
        <v>10437</v>
      </c>
      <c r="O5" s="363">
        <v>11035</v>
      </c>
      <c r="P5" s="363"/>
      <c r="Q5" s="363">
        <v>1126.7</v>
      </c>
      <c r="R5" s="363">
        <v>1256</v>
      </c>
      <c r="S5" s="363"/>
      <c r="T5" s="363">
        <v>140239.70000000001</v>
      </c>
      <c r="U5" s="363">
        <v>158583</v>
      </c>
    </row>
    <row r="6" spans="1:21" ht="16.5" x14ac:dyDescent="0.25">
      <c r="A6" s="362" t="s">
        <v>284</v>
      </c>
      <c r="B6" s="363">
        <v>43117</v>
      </c>
      <c r="C6" s="363">
        <v>48797</v>
      </c>
      <c r="D6" s="363"/>
      <c r="E6" s="363">
        <v>42772</v>
      </c>
      <c r="F6" s="363">
        <v>46745</v>
      </c>
      <c r="G6" s="363"/>
      <c r="H6" s="363">
        <v>21839</v>
      </c>
      <c r="I6" s="363">
        <v>25353</v>
      </c>
      <c r="J6" s="363"/>
      <c r="K6" s="363">
        <v>21969</v>
      </c>
      <c r="L6" s="363">
        <v>25072</v>
      </c>
      <c r="M6" s="363"/>
      <c r="N6" s="363">
        <v>10199</v>
      </c>
      <c r="O6" s="363">
        <v>10802</v>
      </c>
      <c r="P6" s="363"/>
      <c r="Q6" s="363">
        <v>1121.2</v>
      </c>
      <c r="R6" s="363">
        <v>1255.7</v>
      </c>
      <c r="S6" s="363"/>
      <c r="T6" s="363">
        <v>141017.20000000001</v>
      </c>
      <c r="U6" s="363">
        <v>158024.70000000001</v>
      </c>
    </row>
    <row r="7" spans="1:21" ht="16.5" x14ac:dyDescent="0.25">
      <c r="A7" s="362" t="s">
        <v>285</v>
      </c>
      <c r="B7" s="363">
        <v>0</v>
      </c>
      <c r="C7" s="363">
        <v>0</v>
      </c>
      <c r="D7" s="363"/>
      <c r="E7" s="363">
        <v>244</v>
      </c>
      <c r="F7" s="363">
        <v>0</v>
      </c>
      <c r="G7" s="363"/>
      <c r="H7" s="363">
        <v>178</v>
      </c>
      <c r="I7" s="363">
        <v>0</v>
      </c>
      <c r="J7" s="363"/>
      <c r="K7" s="363">
        <v>0</v>
      </c>
      <c r="L7" s="363">
        <v>0</v>
      </c>
      <c r="M7" s="363"/>
      <c r="N7" s="363">
        <v>0</v>
      </c>
      <c r="O7" s="363">
        <v>0</v>
      </c>
      <c r="P7" s="363"/>
      <c r="Q7" s="363">
        <v>0</v>
      </c>
      <c r="R7" s="363">
        <v>0</v>
      </c>
      <c r="S7" s="363"/>
      <c r="T7" s="363">
        <v>422</v>
      </c>
      <c r="U7" s="363">
        <v>0</v>
      </c>
    </row>
    <row r="8" spans="1:21" ht="16.5" x14ac:dyDescent="0.25">
      <c r="A8" s="362" t="s">
        <v>286</v>
      </c>
      <c r="B8" s="363">
        <v>10148</v>
      </c>
      <c r="C8" s="363">
        <v>12020</v>
      </c>
      <c r="D8" s="363"/>
      <c r="E8" s="363">
        <v>12490</v>
      </c>
      <c r="F8" s="363">
        <v>14349</v>
      </c>
      <c r="G8" s="363"/>
      <c r="H8" s="363">
        <v>6971</v>
      </c>
      <c r="I8" s="363">
        <v>6878</v>
      </c>
      <c r="J8" s="363"/>
      <c r="K8" s="363">
        <v>7914</v>
      </c>
      <c r="L8" s="363">
        <v>8015</v>
      </c>
      <c r="M8" s="363"/>
      <c r="N8" s="363">
        <v>1891</v>
      </c>
      <c r="O8" s="363">
        <v>3448</v>
      </c>
      <c r="P8" s="363"/>
      <c r="Q8" s="363">
        <v>363.2</v>
      </c>
      <c r="R8" s="363">
        <v>347.1</v>
      </c>
      <c r="S8" s="363"/>
      <c r="T8" s="363">
        <v>39777.200000000004</v>
      </c>
      <c r="U8" s="363">
        <v>45057.1</v>
      </c>
    </row>
    <row r="9" spans="1:21" ht="15" x14ac:dyDescent="0.25">
      <c r="A9" s="362" t="s">
        <v>287</v>
      </c>
      <c r="B9" s="363">
        <v>53265</v>
      </c>
      <c r="C9" s="363">
        <v>60817</v>
      </c>
      <c r="D9" s="363"/>
      <c r="E9" s="363">
        <v>55506</v>
      </c>
      <c r="F9" s="363">
        <v>61094</v>
      </c>
      <c r="G9" s="363"/>
      <c r="H9" s="363">
        <v>28988</v>
      </c>
      <c r="I9" s="363">
        <v>32231</v>
      </c>
      <c r="J9" s="363"/>
      <c r="K9" s="363">
        <v>29883</v>
      </c>
      <c r="L9" s="363">
        <v>33087</v>
      </c>
      <c r="M9" s="363"/>
      <c r="N9" s="363">
        <v>12090</v>
      </c>
      <c r="O9" s="363">
        <v>14250</v>
      </c>
      <c r="P9" s="363"/>
      <c r="Q9" s="363">
        <v>1484.4</v>
      </c>
      <c r="R9" s="363">
        <v>1602.8</v>
      </c>
      <c r="S9" s="363"/>
      <c r="T9" s="363">
        <v>181216.4</v>
      </c>
      <c r="U9" s="363">
        <v>203081.80000000002</v>
      </c>
    </row>
    <row r="10" spans="1:21" ht="15" x14ac:dyDescent="0.25">
      <c r="A10" s="362"/>
      <c r="B10" s="363"/>
      <c r="C10" s="363"/>
      <c r="D10" s="363"/>
      <c r="E10" s="363"/>
      <c r="F10" s="363"/>
      <c r="G10" s="363"/>
      <c r="H10" s="363"/>
      <c r="I10" s="363"/>
      <c r="J10" s="363"/>
      <c r="K10" s="363"/>
      <c r="L10" s="363"/>
      <c r="M10" s="363"/>
      <c r="N10" s="363"/>
      <c r="O10" s="363"/>
      <c r="P10" s="363"/>
      <c r="Q10" s="363"/>
      <c r="R10" s="363"/>
      <c r="S10" s="363"/>
      <c r="T10" s="363"/>
      <c r="U10" s="363"/>
    </row>
    <row r="11" spans="1:21" ht="15" x14ac:dyDescent="0.25">
      <c r="A11" s="362" t="s">
        <v>288</v>
      </c>
      <c r="B11" s="363">
        <v>656454</v>
      </c>
      <c r="C11" s="363">
        <v>699166</v>
      </c>
      <c r="D11" s="363"/>
      <c r="E11" s="363">
        <v>638781</v>
      </c>
      <c r="F11" s="363">
        <v>665353</v>
      </c>
      <c r="G11" s="363"/>
      <c r="H11" s="363">
        <v>335088</v>
      </c>
      <c r="I11" s="363">
        <v>376754</v>
      </c>
      <c r="J11" s="363"/>
      <c r="K11" s="363">
        <v>392271</v>
      </c>
      <c r="L11" s="363">
        <v>428292</v>
      </c>
      <c r="M11" s="363"/>
      <c r="N11" s="363">
        <v>180470</v>
      </c>
      <c r="O11" s="363">
        <v>195955</v>
      </c>
      <c r="P11" s="363"/>
      <c r="Q11" s="363">
        <v>16837</v>
      </c>
      <c r="R11" s="363">
        <v>18907.2</v>
      </c>
      <c r="S11" s="363"/>
      <c r="T11" s="363">
        <v>2219901</v>
      </c>
      <c r="U11" s="363">
        <v>2384427.2000000002</v>
      </c>
    </row>
    <row r="12" spans="1:21" ht="15" x14ac:dyDescent="0.25">
      <c r="A12" s="362" t="s">
        <v>289</v>
      </c>
      <c r="B12" s="363">
        <v>346602</v>
      </c>
      <c r="C12" s="363">
        <v>392658</v>
      </c>
      <c r="D12" s="363"/>
      <c r="E12" s="363">
        <v>363588</v>
      </c>
      <c r="F12" s="363">
        <v>386550</v>
      </c>
      <c r="G12" s="363"/>
      <c r="H12" s="363">
        <v>196200</v>
      </c>
      <c r="I12" s="363">
        <v>227129</v>
      </c>
      <c r="J12" s="363"/>
      <c r="K12" s="363">
        <v>202611</v>
      </c>
      <c r="L12" s="363">
        <v>234383</v>
      </c>
      <c r="M12" s="363"/>
      <c r="N12" s="363">
        <v>81660</v>
      </c>
      <c r="O12" s="363">
        <v>94786</v>
      </c>
      <c r="P12" s="363"/>
      <c r="Q12" s="363">
        <v>9393.4</v>
      </c>
      <c r="R12" s="363">
        <v>10833.2</v>
      </c>
      <c r="S12" s="363"/>
      <c r="T12" s="363">
        <v>1200054.4000000001</v>
      </c>
      <c r="U12" s="363">
        <v>1346339.2</v>
      </c>
    </row>
    <row r="13" spans="1:21" ht="15" x14ac:dyDescent="0.25">
      <c r="A13" s="362" t="s">
        <v>290</v>
      </c>
      <c r="B13" s="363">
        <v>5592</v>
      </c>
      <c r="C13" s="363">
        <v>6610</v>
      </c>
      <c r="D13" s="363"/>
      <c r="E13" s="363">
        <v>4097</v>
      </c>
      <c r="F13" s="363">
        <v>4007</v>
      </c>
      <c r="G13" s="363"/>
      <c r="H13" s="363">
        <v>3738</v>
      </c>
      <c r="I13" s="363">
        <v>3633</v>
      </c>
      <c r="J13" s="363"/>
      <c r="K13" s="363">
        <v>2268</v>
      </c>
      <c r="L13" s="363">
        <v>1301</v>
      </c>
      <c r="M13" s="363"/>
      <c r="N13" s="363">
        <v>683</v>
      </c>
      <c r="O13" s="363">
        <v>789</v>
      </c>
      <c r="P13" s="363"/>
      <c r="Q13" s="363">
        <v>85.100000000000009</v>
      </c>
      <c r="R13" s="363">
        <v>31.900000000000002</v>
      </c>
      <c r="S13" s="363"/>
      <c r="T13" s="363">
        <v>16463.099999999999</v>
      </c>
      <c r="U13" s="363">
        <v>16371.9</v>
      </c>
    </row>
    <row r="14" spans="1:21" ht="15" x14ac:dyDescent="0.25">
      <c r="A14" s="362" t="s">
        <v>291</v>
      </c>
      <c r="B14" s="363">
        <v>22582</v>
      </c>
      <c r="C14" s="363">
        <v>26375</v>
      </c>
      <c r="D14" s="363"/>
      <c r="E14" s="363">
        <v>22595</v>
      </c>
      <c r="F14" s="363">
        <v>25020</v>
      </c>
      <c r="G14" s="363"/>
      <c r="H14" s="363">
        <v>15383</v>
      </c>
      <c r="I14" s="363">
        <v>16685</v>
      </c>
      <c r="J14" s="363"/>
      <c r="K14" s="363">
        <v>13831</v>
      </c>
      <c r="L14" s="363">
        <v>16567</v>
      </c>
      <c r="M14" s="363"/>
      <c r="N14" s="363">
        <v>6645</v>
      </c>
      <c r="O14" s="363">
        <v>8061</v>
      </c>
      <c r="P14" s="363"/>
      <c r="Q14" s="363">
        <v>987.30000000000007</v>
      </c>
      <c r="R14" s="363">
        <v>1128.4000000000001</v>
      </c>
      <c r="S14" s="363"/>
      <c r="T14" s="363">
        <v>82023.3</v>
      </c>
      <c r="U14" s="363">
        <v>93836.400000000009</v>
      </c>
    </row>
    <row r="15" spans="1:21" ht="15" x14ac:dyDescent="0.25">
      <c r="A15" s="362" t="s">
        <v>292</v>
      </c>
      <c r="B15" s="363">
        <v>374776</v>
      </c>
      <c r="C15" s="363">
        <v>425643</v>
      </c>
      <c r="D15" s="363"/>
      <c r="E15" s="363">
        <v>390280</v>
      </c>
      <c r="F15" s="363">
        <v>415577</v>
      </c>
      <c r="G15" s="363"/>
      <c r="H15" s="363">
        <v>215321</v>
      </c>
      <c r="I15" s="363">
        <v>247447</v>
      </c>
      <c r="J15" s="363"/>
      <c r="K15" s="363">
        <v>218710</v>
      </c>
      <c r="L15" s="363">
        <v>252251</v>
      </c>
      <c r="M15" s="363"/>
      <c r="N15" s="363">
        <v>88988</v>
      </c>
      <c r="O15" s="363">
        <v>103636</v>
      </c>
      <c r="P15" s="363"/>
      <c r="Q15" s="363">
        <v>10465.800000000001</v>
      </c>
      <c r="R15" s="363">
        <v>11993.5</v>
      </c>
      <c r="S15" s="363"/>
      <c r="T15" s="363">
        <v>1298540.8</v>
      </c>
      <c r="U15" s="363">
        <v>1456547.5</v>
      </c>
    </row>
    <row r="16" spans="1:21" ht="15" x14ac:dyDescent="0.25">
      <c r="A16" s="362"/>
      <c r="B16" s="364" t="s">
        <v>41</v>
      </c>
      <c r="C16" s="364"/>
      <c r="D16" s="364"/>
      <c r="E16" s="364"/>
      <c r="F16" s="364"/>
      <c r="G16" s="364"/>
      <c r="H16" s="364"/>
      <c r="I16" s="364"/>
      <c r="J16" s="364"/>
      <c r="K16" s="364"/>
      <c r="L16" s="364"/>
      <c r="M16" s="364"/>
      <c r="N16" s="364"/>
      <c r="O16" s="364"/>
      <c r="P16" s="364"/>
      <c r="Q16" s="364"/>
      <c r="R16" s="364"/>
      <c r="S16" s="364"/>
      <c r="T16" s="364"/>
      <c r="U16" s="364"/>
    </row>
    <row r="17" spans="1:21" ht="15" x14ac:dyDescent="0.25">
      <c r="A17" s="365" t="s">
        <v>293</v>
      </c>
      <c r="B17" s="366">
        <v>11.504738830661514</v>
      </c>
      <c r="C17" s="366">
        <v>11.46430224389923</v>
      </c>
      <c r="D17" s="366"/>
      <c r="E17" s="366">
        <v>10.959311263708107</v>
      </c>
      <c r="F17" s="366">
        <v>11.248216335360233</v>
      </c>
      <c r="G17" s="366"/>
      <c r="H17" s="366">
        <v>10.142531383376447</v>
      </c>
      <c r="I17" s="366">
        <v>10.245830420251609</v>
      </c>
      <c r="J17" s="367"/>
      <c r="K17" s="366">
        <v>10.044808193498239</v>
      </c>
      <c r="L17" s="366">
        <v>9.9393064844143328</v>
      </c>
      <c r="M17" s="366"/>
      <c r="N17" s="366">
        <v>11.461095878095923</v>
      </c>
      <c r="O17" s="366">
        <v>10.423019028136942</v>
      </c>
      <c r="P17" s="366"/>
      <c r="Q17" s="366">
        <v>10.71298897360928</v>
      </c>
      <c r="R17" s="366">
        <v>10.469837828823946</v>
      </c>
      <c r="S17" s="366"/>
      <c r="T17" s="366">
        <v>10.859666481022391</v>
      </c>
      <c r="U17" s="366">
        <v>10.849265128668993</v>
      </c>
    </row>
    <row r="18" spans="1:21" ht="15" x14ac:dyDescent="0.25">
      <c r="A18" s="368" t="s">
        <v>294</v>
      </c>
      <c r="B18" s="367">
        <v>14.212489593784019</v>
      </c>
      <c r="C18" s="367">
        <v>14.288265048409112</v>
      </c>
      <c r="D18" s="367"/>
      <c r="E18" s="367">
        <v>14.222096956031566</v>
      </c>
      <c r="F18" s="367">
        <v>14.70100607107708</v>
      </c>
      <c r="G18" s="367"/>
      <c r="H18" s="367">
        <v>13.462690587541392</v>
      </c>
      <c r="I18" s="367">
        <v>13.025415543530533</v>
      </c>
      <c r="J18" s="367"/>
      <c r="K18" s="367">
        <v>13.663298431713228</v>
      </c>
      <c r="L18" s="367">
        <v>13.116697257889959</v>
      </c>
      <c r="M18" s="367"/>
      <c r="N18" s="367">
        <v>13.586101496831033</v>
      </c>
      <c r="O18" s="367">
        <v>13.750048245783319</v>
      </c>
      <c r="P18" s="367"/>
      <c r="Q18" s="367">
        <v>14.183340021785243</v>
      </c>
      <c r="R18" s="367">
        <v>13.363905448784758</v>
      </c>
      <c r="S18" s="367"/>
      <c r="T18" s="367">
        <v>13.955387462604177</v>
      </c>
      <c r="U18" s="367">
        <v>13.942682954040292</v>
      </c>
    </row>
    <row r="19" spans="1:21" ht="15" x14ac:dyDescent="0.25">
      <c r="A19" s="368"/>
      <c r="B19" s="367"/>
      <c r="C19" s="367"/>
      <c r="D19" s="367"/>
      <c r="E19" s="367"/>
      <c r="F19" s="367"/>
      <c r="G19" s="367"/>
      <c r="H19" s="367"/>
      <c r="I19" s="367"/>
      <c r="J19" s="367"/>
      <c r="K19" s="367"/>
      <c r="L19" s="367"/>
      <c r="M19" s="367"/>
      <c r="N19" s="367"/>
      <c r="O19" s="367"/>
      <c r="P19" s="367"/>
      <c r="Q19" s="367"/>
      <c r="R19" s="367"/>
      <c r="S19" s="367"/>
      <c r="T19" s="367"/>
      <c r="U19" s="367"/>
    </row>
    <row r="20" spans="1:21" ht="15" x14ac:dyDescent="0.25">
      <c r="A20" s="369" t="s">
        <v>295</v>
      </c>
      <c r="B20" s="370">
        <v>9.19</v>
      </c>
      <c r="C20" s="370">
        <v>10.210000000000001</v>
      </c>
      <c r="D20" s="370"/>
      <c r="E20" s="370">
        <v>9.2100000000000009</v>
      </c>
      <c r="F20" s="370">
        <v>10.23</v>
      </c>
      <c r="G20" s="370"/>
      <c r="H20" s="370">
        <v>8.16</v>
      </c>
      <c r="I20" s="370">
        <v>9.19</v>
      </c>
      <c r="J20" s="370"/>
      <c r="K20" s="370">
        <v>8.6</v>
      </c>
      <c r="L20" s="370">
        <v>9.6</v>
      </c>
      <c r="M20" s="370"/>
      <c r="N20" s="370">
        <v>8.23</v>
      </c>
      <c r="O20" s="370">
        <v>9.24</v>
      </c>
      <c r="P20" s="370"/>
      <c r="Q20" s="370">
        <v>8.59</v>
      </c>
      <c r="R20" s="370">
        <v>9.5</v>
      </c>
      <c r="S20" s="370"/>
      <c r="T20" s="370"/>
      <c r="U20" s="370"/>
    </row>
    <row r="21" spans="1:21" ht="16.5" x14ac:dyDescent="0.25">
      <c r="A21" s="371" t="s">
        <v>296</v>
      </c>
      <c r="B21" s="372">
        <v>12.5</v>
      </c>
      <c r="C21" s="372">
        <v>13.5</v>
      </c>
      <c r="D21" s="372"/>
      <c r="E21" s="372">
        <v>12.5</v>
      </c>
      <c r="F21" s="372">
        <v>13.5</v>
      </c>
      <c r="G21" s="372"/>
      <c r="H21" s="372">
        <v>11.5</v>
      </c>
      <c r="I21" s="372">
        <v>12.5</v>
      </c>
      <c r="J21" s="372"/>
      <c r="K21" s="372">
        <v>12.5</v>
      </c>
      <c r="L21" s="372">
        <v>12.5</v>
      </c>
      <c r="M21" s="372"/>
      <c r="N21" s="372">
        <v>11.5</v>
      </c>
      <c r="O21" s="372">
        <v>12.5</v>
      </c>
      <c r="P21" s="372"/>
      <c r="Q21" s="372">
        <v>11.5</v>
      </c>
      <c r="R21" s="372">
        <v>12.5</v>
      </c>
      <c r="S21" s="372"/>
      <c r="T21" s="372"/>
      <c r="U21" s="372"/>
    </row>
    <row r="22" spans="1:21" x14ac:dyDescent="0.2">
      <c r="A22" s="15" t="s">
        <v>297</v>
      </c>
      <c r="B22" s="15"/>
      <c r="C22" s="15"/>
      <c r="D22" s="15"/>
      <c r="E22" s="15"/>
      <c r="F22" s="15"/>
      <c r="G22" s="15"/>
      <c r="H22" s="15"/>
      <c r="I22" s="15"/>
      <c r="J22" s="15"/>
      <c r="K22" s="15"/>
      <c r="L22" s="15"/>
      <c r="M22" s="15"/>
      <c r="N22" s="15"/>
      <c r="O22" s="15"/>
      <c r="P22" s="15"/>
      <c r="Q22" s="15"/>
      <c r="R22" s="15"/>
      <c r="S22" s="373"/>
      <c r="T22" s="373"/>
      <c r="U22" s="373"/>
    </row>
    <row r="23" spans="1:21" x14ac:dyDescent="0.2">
      <c r="A23" s="15" t="s">
        <v>298</v>
      </c>
      <c r="B23" s="15"/>
      <c r="C23" s="15"/>
      <c r="D23" s="15"/>
      <c r="E23" s="15"/>
      <c r="F23" s="15"/>
      <c r="G23" s="15"/>
      <c r="H23" s="15"/>
      <c r="I23" s="15"/>
      <c r="J23" s="15"/>
      <c r="K23" s="15"/>
      <c r="L23" s="15"/>
      <c r="M23" s="15"/>
      <c r="N23" s="15"/>
      <c r="O23" s="15"/>
      <c r="P23" s="15"/>
      <c r="Q23" s="15"/>
      <c r="R23" s="15"/>
      <c r="S23" s="374"/>
      <c r="T23" s="374"/>
      <c r="U23" s="374"/>
    </row>
    <row r="24" spans="1:21" x14ac:dyDescent="0.2">
      <c r="A24" s="15" t="s">
        <v>299</v>
      </c>
      <c r="B24" s="15"/>
      <c r="C24" s="15"/>
      <c r="D24" s="15"/>
      <c r="E24" s="15"/>
      <c r="F24" s="15"/>
      <c r="G24" s="15"/>
      <c r="H24" s="15"/>
      <c r="I24" s="15"/>
      <c r="J24" s="15"/>
      <c r="K24" s="15"/>
      <c r="L24" s="15"/>
      <c r="M24" s="15"/>
      <c r="N24" s="15"/>
      <c r="O24" s="15"/>
      <c r="P24" s="15"/>
      <c r="Q24" s="15"/>
      <c r="R24" s="15"/>
      <c r="S24" s="374"/>
      <c r="T24" s="374"/>
      <c r="U24" s="374"/>
    </row>
    <row r="25" spans="1:21" x14ac:dyDescent="0.2">
      <c r="A25" s="375" t="s">
        <v>300</v>
      </c>
      <c r="B25" s="375"/>
      <c r="C25" s="375"/>
      <c r="D25" s="375"/>
      <c r="E25" s="375"/>
      <c r="F25" s="375"/>
      <c r="G25" s="375"/>
      <c r="H25" s="375"/>
      <c r="I25" s="375"/>
      <c r="J25" s="375"/>
      <c r="K25" s="375"/>
      <c r="L25" s="375"/>
      <c r="M25" s="375"/>
      <c r="N25" s="375"/>
      <c r="O25" s="375"/>
      <c r="P25" s="375"/>
      <c r="Q25" s="375"/>
      <c r="R25" s="375"/>
      <c r="S25" s="374"/>
      <c r="T25" s="374"/>
      <c r="U25" s="374"/>
    </row>
  </sheetData>
  <mergeCells count="11">
    <mergeCell ref="B4:U4"/>
    <mergeCell ref="B16:U16"/>
    <mergeCell ref="A25:R25"/>
    <mergeCell ref="A1:U1"/>
    <mergeCell ref="B2:C2"/>
    <mergeCell ref="E2:F2"/>
    <mergeCell ref="H2:I2"/>
    <mergeCell ref="K2:L2"/>
    <mergeCell ref="N2:O2"/>
    <mergeCell ref="Q2:R2"/>
    <mergeCell ref="T2:U2"/>
  </mergeCells>
  <pageMargins left="0.7" right="0.7" top="0.75" bottom="0.75" header="0.3" footer="0.3"/>
  <pageSetup scale="3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rightToLeft="1" view="pageBreakPreview" zoomScale="60" zoomScaleNormal="100" workbookViewId="0">
      <selection activeCell="A8" sqref="A8"/>
    </sheetView>
  </sheetViews>
  <sheetFormatPr defaultRowHeight="14.25" x14ac:dyDescent="0.2"/>
  <cols>
    <col min="1" max="1" width="17.375" bestFit="1" customWidth="1"/>
  </cols>
  <sheetData>
    <row r="1" spans="1:21" ht="17.25" x14ac:dyDescent="0.3">
      <c r="A1" s="376" t="s">
        <v>301</v>
      </c>
      <c r="B1" s="376"/>
      <c r="C1" s="376"/>
      <c r="D1" s="376"/>
      <c r="E1" s="376"/>
      <c r="F1" s="376"/>
      <c r="G1" s="376"/>
      <c r="H1" s="376"/>
      <c r="I1" s="376"/>
      <c r="J1" s="376"/>
      <c r="K1" s="376"/>
      <c r="L1" s="376"/>
      <c r="M1" s="376"/>
      <c r="N1" s="376"/>
      <c r="O1" s="376"/>
      <c r="P1" s="376"/>
      <c r="Q1" s="376"/>
      <c r="R1" s="376"/>
      <c r="S1" s="376"/>
      <c r="T1" s="376"/>
      <c r="U1" s="376"/>
    </row>
    <row r="2" spans="1:21" ht="15" x14ac:dyDescent="0.25">
      <c r="A2" s="239"/>
      <c r="B2" s="377" t="s">
        <v>149</v>
      </c>
      <c r="C2" s="377"/>
      <c r="D2" s="378"/>
      <c r="E2" s="377" t="s">
        <v>150</v>
      </c>
      <c r="F2" s="377"/>
      <c r="G2" s="378"/>
      <c r="H2" s="377" t="s">
        <v>152</v>
      </c>
      <c r="I2" s="377"/>
      <c r="J2" s="378"/>
      <c r="K2" s="377" t="s">
        <v>233</v>
      </c>
      <c r="L2" s="377"/>
      <c r="M2" s="378"/>
      <c r="N2" s="377" t="s">
        <v>177</v>
      </c>
      <c r="O2" s="377"/>
      <c r="P2" s="378"/>
      <c r="Q2" s="377" t="s">
        <v>178</v>
      </c>
      <c r="R2" s="377"/>
      <c r="S2" s="378"/>
      <c r="T2" s="379" t="s">
        <v>179</v>
      </c>
      <c r="U2" s="379"/>
    </row>
    <row r="3" spans="1:21" ht="15" x14ac:dyDescent="0.25">
      <c r="A3" s="239"/>
      <c r="B3" s="380" t="s">
        <v>135</v>
      </c>
      <c r="C3" s="380" t="s">
        <v>136</v>
      </c>
      <c r="D3" s="381"/>
      <c r="E3" s="380" t="str">
        <f>B3</f>
        <v>דצמבר 2021</v>
      </c>
      <c r="F3" s="380" t="str">
        <f>C3</f>
        <v>דצמבר 2022</v>
      </c>
      <c r="G3" s="380"/>
      <c r="H3" s="380" t="str">
        <f>B3</f>
        <v>דצמבר 2021</v>
      </c>
      <c r="I3" s="380" t="str">
        <f>C3</f>
        <v>דצמבר 2022</v>
      </c>
      <c r="J3" s="382"/>
      <c r="K3" s="380" t="str">
        <f>E3</f>
        <v>דצמבר 2021</v>
      </c>
      <c r="L3" s="380" t="str">
        <f>F3</f>
        <v>דצמבר 2022</v>
      </c>
      <c r="M3" s="380"/>
      <c r="N3" s="380" t="str">
        <f>H3</f>
        <v>דצמבר 2021</v>
      </c>
      <c r="O3" s="380" t="str">
        <f>I3</f>
        <v>דצמבר 2022</v>
      </c>
      <c r="P3" s="380"/>
      <c r="Q3" s="380" t="str">
        <f>K3</f>
        <v>דצמבר 2021</v>
      </c>
      <c r="R3" s="380" t="str">
        <f>L3</f>
        <v>דצמבר 2022</v>
      </c>
      <c r="S3" s="380"/>
      <c r="T3" s="380" t="str">
        <f>N3</f>
        <v>דצמבר 2021</v>
      </c>
      <c r="U3" s="380" t="str">
        <f>O3</f>
        <v>דצמבר 2022</v>
      </c>
    </row>
    <row r="4" spans="1:21" ht="15" x14ac:dyDescent="0.25">
      <c r="A4" s="239"/>
      <c r="B4" s="383" t="s">
        <v>41</v>
      </c>
      <c r="C4" s="383"/>
      <c r="D4" s="383"/>
      <c r="E4" s="383"/>
      <c r="F4" s="383"/>
      <c r="G4" s="383"/>
      <c r="H4" s="383"/>
      <c r="I4" s="383"/>
      <c r="J4" s="383"/>
      <c r="K4" s="383"/>
      <c r="L4" s="383"/>
      <c r="M4" s="383"/>
      <c r="N4" s="383"/>
      <c r="O4" s="383"/>
      <c r="P4" s="383"/>
      <c r="Q4" s="383"/>
      <c r="R4" s="383"/>
      <c r="S4" s="383"/>
      <c r="T4" s="383"/>
      <c r="U4" s="383"/>
    </row>
    <row r="5" spans="1:21" ht="15" x14ac:dyDescent="0.25">
      <c r="A5" s="384" t="s">
        <v>302</v>
      </c>
      <c r="B5" s="385">
        <v>36.544868430916857</v>
      </c>
      <c r="C5" s="385">
        <v>32.483838454052552</v>
      </c>
      <c r="D5" s="385"/>
      <c r="E5" s="385">
        <v>35.199903678568333</v>
      </c>
      <c r="F5" s="385">
        <v>30.241398092456745</v>
      </c>
      <c r="G5" s="385"/>
      <c r="H5" s="385">
        <v>27.255091858895348</v>
      </c>
      <c r="I5" s="385">
        <v>25.712122247871655</v>
      </c>
      <c r="J5" s="385"/>
      <c r="K5" s="385">
        <v>25.945121129810104</v>
      </c>
      <c r="L5" s="385">
        <v>22.503122887037442</v>
      </c>
      <c r="M5" s="385"/>
      <c r="N5" s="385">
        <v>40.82699566848909</v>
      </c>
      <c r="O5" s="385">
        <v>38.123790801533254</v>
      </c>
      <c r="P5" s="385"/>
      <c r="Q5" s="385">
        <v>20.284094758474289</v>
      </c>
      <c r="R5" s="385">
        <v>18.257341971347408</v>
      </c>
      <c r="S5" s="385"/>
      <c r="T5" s="385">
        <v>33.089444402215115</v>
      </c>
      <c r="U5" s="385">
        <v>29.30139331933076</v>
      </c>
    </row>
    <row r="6" spans="1:21" ht="15" x14ac:dyDescent="0.25">
      <c r="A6" s="384" t="s">
        <v>303</v>
      </c>
      <c r="B6" s="385">
        <v>2.190419071894445</v>
      </c>
      <c r="C6" s="385">
        <v>1.513334723573845</v>
      </c>
      <c r="D6" s="385"/>
      <c r="E6" s="385">
        <v>1.0925728247287656</v>
      </c>
      <c r="F6" s="385">
        <v>0.99201520471902571</v>
      </c>
      <c r="G6" s="385"/>
      <c r="H6" s="385">
        <v>3.3078006691318893</v>
      </c>
      <c r="I6" s="385">
        <v>3.0204394991875732</v>
      </c>
      <c r="J6" s="385"/>
      <c r="K6" s="385">
        <v>0.71813285457809695</v>
      </c>
      <c r="L6" s="385">
        <v>0.43181792136054736</v>
      </c>
      <c r="M6" s="385"/>
      <c r="N6" s="385">
        <v>0.68702885075773601</v>
      </c>
      <c r="O6" s="385">
        <v>0.42895748289616331</v>
      </c>
      <c r="P6" s="385"/>
      <c r="Q6" s="385">
        <v>0.26252794652333961</v>
      </c>
      <c r="R6" s="385">
        <v>0.13897120434898122</v>
      </c>
      <c r="S6" s="385"/>
      <c r="T6" s="385">
        <v>1.6359096675032725</v>
      </c>
      <c r="U6" s="385">
        <v>1.3081436362809451</v>
      </c>
    </row>
    <row r="7" spans="1:21" ht="15" x14ac:dyDescent="0.25">
      <c r="A7" s="384" t="s">
        <v>304</v>
      </c>
      <c r="B7" s="385">
        <v>3.0578004348152032</v>
      </c>
      <c r="C7" s="385">
        <v>3.1196417813615089</v>
      </c>
      <c r="D7" s="385"/>
      <c r="E7" s="385">
        <v>1.501938909306618</v>
      </c>
      <c r="F7" s="385">
        <v>2.7067470940676097</v>
      </c>
      <c r="G7" s="385"/>
      <c r="H7" s="385">
        <v>2.3437224863532311</v>
      </c>
      <c r="I7" s="385">
        <v>2.1162532667967251</v>
      </c>
      <c r="J7" s="385"/>
      <c r="K7" s="385">
        <v>1.2332192778992901</v>
      </c>
      <c r="L7" s="385">
        <v>0.96838148500441212</v>
      </c>
      <c r="M7" s="385"/>
      <c r="N7" s="385">
        <v>1.5193693141959981</v>
      </c>
      <c r="O7" s="385">
        <v>2.0581660122514824</v>
      </c>
      <c r="P7" s="385"/>
      <c r="Q7" s="385">
        <v>1.4746731103633612</v>
      </c>
      <c r="R7" s="385">
        <v>1.0688520569781939</v>
      </c>
      <c r="S7" s="385"/>
      <c r="T7" s="385">
        <v>2.0325666036016119</v>
      </c>
      <c r="U7" s="385">
        <v>2.3519463347478657</v>
      </c>
    </row>
    <row r="8" spans="1:21" ht="15" x14ac:dyDescent="0.25">
      <c r="A8" s="384" t="s">
        <v>305</v>
      </c>
      <c r="B8" s="385">
        <v>0.33660694204962888</v>
      </c>
      <c r="C8" s="385">
        <v>0.22866560081560774</v>
      </c>
      <c r="D8" s="385"/>
      <c r="E8" s="385">
        <v>0.35988388568877899</v>
      </c>
      <c r="F8" s="385">
        <v>0.34520622559074737</v>
      </c>
      <c r="G8" s="385"/>
      <c r="H8" s="385">
        <v>6.1337089863238839E-2</v>
      </c>
      <c r="I8" s="385">
        <v>0.16458871226422536</v>
      </c>
      <c r="J8" s="385"/>
      <c r="K8" s="385">
        <v>0.18688109414839291</v>
      </c>
      <c r="L8" s="385">
        <v>0.18496659370380134</v>
      </c>
      <c r="M8" s="385"/>
      <c r="N8" s="385">
        <v>0.80617323816628994</v>
      </c>
      <c r="O8" s="385">
        <v>0.36360241295067769</v>
      </c>
      <c r="P8" s="385"/>
      <c r="Q8" s="385">
        <v>0.12307761793997425</v>
      </c>
      <c r="R8" s="385">
        <v>0.23451390733890581</v>
      </c>
      <c r="S8" s="385"/>
      <c r="T8" s="385">
        <v>0.31110330836998568</v>
      </c>
      <c r="U8" s="385">
        <v>0.25486728924679891</v>
      </c>
    </row>
    <row r="9" spans="1:21" ht="15" x14ac:dyDescent="0.25">
      <c r="A9" s="384" t="s">
        <v>306</v>
      </c>
      <c r="B9" s="385">
        <v>21.068445910488045</v>
      </c>
      <c r="C9" s="385">
        <v>23.330552852310117</v>
      </c>
      <c r="D9" s="385"/>
      <c r="E9" s="385">
        <v>19.785391151643118</v>
      </c>
      <c r="F9" s="385">
        <v>23.017418210895944</v>
      </c>
      <c r="G9" s="385"/>
      <c r="H9" s="385">
        <v>32.923930269413631</v>
      </c>
      <c r="I9" s="385">
        <v>34.032002776448564</v>
      </c>
      <c r="J9" s="385"/>
      <c r="K9" s="385">
        <v>16.092103232822492</v>
      </c>
      <c r="L9" s="385">
        <v>19.659175557822113</v>
      </c>
      <c r="M9" s="385"/>
      <c r="N9" s="385">
        <v>19.429999888650105</v>
      </c>
      <c r="O9" s="385">
        <v>22.698438221304716</v>
      </c>
      <c r="P9" s="385"/>
      <c r="Q9" s="385">
        <v>10.627018360018969</v>
      </c>
      <c r="R9" s="385">
        <v>13.595164619566328</v>
      </c>
      <c r="S9" s="385"/>
      <c r="T9" s="385">
        <v>21.353856847672439</v>
      </c>
      <c r="U9" s="385">
        <v>24.135516081881537</v>
      </c>
    </row>
    <row r="10" spans="1:21" ht="15" x14ac:dyDescent="0.25">
      <c r="A10" s="384" t="s">
        <v>307</v>
      </c>
      <c r="B10" s="385">
        <v>5.7263662943249116</v>
      </c>
      <c r="C10" s="385">
        <v>5.9608010102414388</v>
      </c>
      <c r="D10" s="385"/>
      <c r="E10" s="385">
        <v>7.5681334639154372</v>
      </c>
      <c r="F10" s="385">
        <v>7.5483259743420366</v>
      </c>
      <c r="G10" s="385"/>
      <c r="H10" s="385">
        <v>9.2363679051476204</v>
      </c>
      <c r="I10" s="385">
        <v>9.0313454732845706</v>
      </c>
      <c r="J10" s="385"/>
      <c r="K10" s="385">
        <v>6.2393302651850071</v>
      </c>
      <c r="L10" s="385">
        <v>6.2941358484511625</v>
      </c>
      <c r="M10" s="385"/>
      <c r="N10" s="385">
        <v>12.841983364325721</v>
      </c>
      <c r="O10" s="385">
        <v>12.300239116565436</v>
      </c>
      <c r="P10" s="385"/>
      <c r="Q10" s="385">
        <v>0</v>
      </c>
      <c r="R10" s="385">
        <v>11.003249473748749</v>
      </c>
      <c r="S10" s="385"/>
      <c r="T10" s="385">
        <v>7.398477582151358</v>
      </c>
      <c r="U10" s="385">
        <v>7.5086486983547136</v>
      </c>
    </row>
    <row r="11" spans="1:21" ht="15" x14ac:dyDescent="0.25">
      <c r="A11" s="384" t="s">
        <v>308</v>
      </c>
      <c r="B11" s="385">
        <v>2.4198215758302721</v>
      </c>
      <c r="C11" s="385">
        <v>2.4659391074655916</v>
      </c>
      <c r="D11" s="385"/>
      <c r="E11" s="385">
        <v>1.406351634894788</v>
      </c>
      <c r="F11" s="385">
        <v>1.3995121046715109</v>
      </c>
      <c r="G11" s="385"/>
      <c r="H11" s="385">
        <v>4.0667371016023948</v>
      </c>
      <c r="I11" s="385">
        <v>3.7939538625763132</v>
      </c>
      <c r="J11" s="385"/>
      <c r="K11" s="385">
        <v>3.0834155887734185</v>
      </c>
      <c r="L11" s="385">
        <v>2.990866271673982</v>
      </c>
      <c r="M11" s="385"/>
      <c r="N11" s="385">
        <v>2.7163806830202546</v>
      </c>
      <c r="O11" s="385">
        <v>2.4850487310223919</v>
      </c>
      <c r="P11" s="385"/>
      <c r="Q11" s="385">
        <v>8.6583410492084631</v>
      </c>
      <c r="R11" s="385">
        <v>0.8057264310968506</v>
      </c>
      <c r="S11" s="385"/>
      <c r="T11" s="385">
        <v>2.5530363627107699</v>
      </c>
      <c r="U11" s="385">
        <v>2.4531355245471653</v>
      </c>
    </row>
    <row r="12" spans="1:21" ht="15" x14ac:dyDescent="0.25">
      <c r="A12" s="384" t="s">
        <v>309</v>
      </c>
      <c r="B12" s="385">
        <v>15.558437663992802</v>
      </c>
      <c r="C12" s="385">
        <v>17.489370452754994</v>
      </c>
      <c r="D12" s="385"/>
      <c r="E12" s="385">
        <v>16.962556511754592</v>
      </c>
      <c r="F12" s="385">
        <v>17.980275585532336</v>
      </c>
      <c r="G12" s="385"/>
      <c r="H12" s="385">
        <v>16.072958854258378</v>
      </c>
      <c r="I12" s="385">
        <v>17.458234956959789</v>
      </c>
      <c r="J12" s="385"/>
      <c r="K12" s="385">
        <v>42.937094795006381</v>
      </c>
      <c r="L12" s="385">
        <v>43.410078043525594</v>
      </c>
      <c r="M12" s="385"/>
      <c r="N12" s="385">
        <v>17.69461177859187</v>
      </c>
      <c r="O12" s="385">
        <v>18.045260979392406</v>
      </c>
      <c r="P12" s="385"/>
      <c r="Q12" s="385">
        <v>0.83896027641652182</v>
      </c>
      <c r="R12" s="385">
        <v>50.365310334961478</v>
      </c>
      <c r="S12" s="385"/>
      <c r="T12" s="385">
        <v>20.977292744822236</v>
      </c>
      <c r="U12" s="385">
        <v>22.629434190385229</v>
      </c>
    </row>
    <row r="13" spans="1:21" ht="15" x14ac:dyDescent="0.25">
      <c r="A13" s="384" t="s">
        <v>310</v>
      </c>
      <c r="B13" s="385">
        <v>10.723892345753056</v>
      </c>
      <c r="C13" s="385">
        <v>11.284842902822188</v>
      </c>
      <c r="D13" s="385"/>
      <c r="E13" s="385">
        <v>13.337287993739109</v>
      </c>
      <c r="F13" s="385">
        <v>13.116243090081007</v>
      </c>
      <c r="G13" s="385"/>
      <c r="H13" s="385">
        <v>1.2669484064095791</v>
      </c>
      <c r="I13" s="385">
        <v>1.241251294887233</v>
      </c>
      <c r="J13" s="385"/>
      <c r="K13" s="385">
        <v>1.4749645464765688</v>
      </c>
      <c r="L13" s="385">
        <v>1.1771851614160145</v>
      </c>
      <c r="M13" s="385"/>
      <c r="N13" s="385">
        <v>1.2994532720166578</v>
      </c>
      <c r="O13" s="385">
        <v>1.6203907818229915</v>
      </c>
      <c r="P13" s="385"/>
      <c r="Q13" s="385">
        <v>52.667622682414581</v>
      </c>
      <c r="R13" s="385">
        <v>0</v>
      </c>
      <c r="S13" s="385"/>
      <c r="T13" s="385">
        <v>8.03533322547419</v>
      </c>
      <c r="U13" s="385">
        <v>7.52949653471115</v>
      </c>
    </row>
    <row r="14" spans="1:21" ht="15" x14ac:dyDescent="0.25">
      <c r="A14" s="384" t="s">
        <v>311</v>
      </c>
      <c r="B14" s="385">
        <v>0.40872629132618643</v>
      </c>
      <c r="C14" s="385">
        <v>0.34770494462208629</v>
      </c>
      <c r="D14" s="385"/>
      <c r="E14" s="385">
        <v>0.3416767858008114</v>
      </c>
      <c r="F14" s="385">
        <v>0.35476711979510717</v>
      </c>
      <c r="G14" s="385"/>
      <c r="H14" s="385">
        <v>0.55819686564536009</v>
      </c>
      <c r="I14" s="385">
        <v>0.58762902861109212</v>
      </c>
      <c r="J14" s="385"/>
      <c r="K14" s="385">
        <v>0.59027973381078225</v>
      </c>
      <c r="L14" s="385">
        <v>0.76782910645320246</v>
      </c>
      <c r="M14" s="385"/>
      <c r="N14" s="385">
        <v>0.29786096852138477</v>
      </c>
      <c r="O14" s="385">
        <v>0.26401373493850921</v>
      </c>
      <c r="P14" s="385"/>
      <c r="Q14" s="385">
        <v>1.3623224407759535</v>
      </c>
      <c r="R14" s="385">
        <v>0.49917230385645095</v>
      </c>
      <c r="S14" s="385"/>
      <c r="T14" s="385">
        <v>0.44201182173394266</v>
      </c>
      <c r="U14" s="385">
        <v>0.458191788807434</v>
      </c>
    </row>
    <row r="15" spans="1:21" ht="15" x14ac:dyDescent="0.25">
      <c r="A15" s="386" t="s">
        <v>84</v>
      </c>
      <c r="B15" s="387">
        <v>1.9646150386085914</v>
      </c>
      <c r="C15" s="387">
        <v>1.7753081699800732</v>
      </c>
      <c r="D15" s="387"/>
      <c r="E15" s="387">
        <v>2.444303159959651</v>
      </c>
      <c r="F15" s="387">
        <v>2.2980912978479298</v>
      </c>
      <c r="G15" s="387"/>
      <c r="H15" s="387">
        <v>2.906908493279333</v>
      </c>
      <c r="I15" s="387">
        <v>2.8421788811122619</v>
      </c>
      <c r="J15" s="387"/>
      <c r="K15" s="387">
        <v>1.4994574814894643</v>
      </c>
      <c r="L15" s="387">
        <v>1.6124411235517253</v>
      </c>
      <c r="M15" s="387"/>
      <c r="N15" s="387">
        <v>1.8801429732648902</v>
      </c>
      <c r="O15" s="387">
        <v>1.6120917253219773</v>
      </c>
      <c r="P15" s="387"/>
      <c r="Q15" s="387">
        <v>3.701361757864547</v>
      </c>
      <c r="R15" s="387">
        <v>4.0316976967566571</v>
      </c>
      <c r="S15" s="387"/>
      <c r="T15" s="387">
        <v>2.1709674337450808</v>
      </c>
      <c r="U15" s="387">
        <v>2.069226601706402</v>
      </c>
    </row>
    <row r="16" spans="1:21" x14ac:dyDescent="0.2">
      <c r="A16" s="388" t="s">
        <v>300</v>
      </c>
      <c r="B16" s="388"/>
      <c r="C16" s="388"/>
      <c r="D16" s="388"/>
      <c r="E16" s="388"/>
      <c r="F16" s="388"/>
      <c r="G16" s="388"/>
      <c r="H16" s="388"/>
      <c r="I16" s="388"/>
      <c r="J16" s="388"/>
      <c r="K16" s="388"/>
      <c r="L16" s="388"/>
      <c r="M16" s="388"/>
      <c r="N16" s="388"/>
      <c r="O16" s="388"/>
      <c r="P16" s="388"/>
      <c r="Q16" s="388"/>
      <c r="R16" s="388"/>
      <c r="S16" s="373"/>
      <c r="T16" s="373"/>
      <c r="U16" s="373"/>
    </row>
  </sheetData>
  <mergeCells count="10">
    <mergeCell ref="B4:U4"/>
    <mergeCell ref="A16:R16"/>
    <mergeCell ref="A1:U1"/>
    <mergeCell ref="B2:C2"/>
    <mergeCell ref="E2:F2"/>
    <mergeCell ref="H2:I2"/>
    <mergeCell ref="K2:L2"/>
    <mergeCell ref="N2:O2"/>
    <mergeCell ref="Q2:R2"/>
    <mergeCell ref="T2:U2"/>
  </mergeCells>
  <pageMargins left="0.7" right="0.7" top="0.75" bottom="0.75" header="0.3" footer="0.3"/>
  <pageSetup scale="4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rightToLeft="1" view="pageBreakPreview" topLeftCell="A8" zoomScale="60" zoomScaleNormal="100" workbookViewId="0">
      <selection sqref="A1:I10"/>
    </sheetView>
  </sheetViews>
  <sheetFormatPr defaultRowHeight="14.25" x14ac:dyDescent="0.2"/>
  <cols>
    <col min="1" max="1" width="19.75" customWidth="1"/>
  </cols>
  <sheetData>
    <row r="1" spans="1:9" ht="18.75" x14ac:dyDescent="0.3">
      <c r="A1" s="389" t="s">
        <v>312</v>
      </c>
      <c r="B1" s="389"/>
      <c r="C1" s="389"/>
      <c r="D1" s="389"/>
      <c r="E1" s="389"/>
      <c r="F1" s="389"/>
      <c r="G1" s="389"/>
      <c r="H1" s="389"/>
      <c r="I1" s="389"/>
    </row>
    <row r="2" spans="1:9" ht="15" x14ac:dyDescent="0.25">
      <c r="A2" s="390" t="s">
        <v>41</v>
      </c>
      <c r="B2" s="390"/>
      <c r="C2" s="390"/>
      <c r="D2" s="390"/>
      <c r="E2" s="390"/>
      <c r="F2" s="390"/>
      <c r="G2" s="390"/>
      <c r="H2" s="390"/>
      <c r="I2" s="390"/>
    </row>
    <row r="3" spans="1:9" ht="15" x14ac:dyDescent="0.25">
      <c r="A3" s="391"/>
      <c r="B3" s="392" t="s">
        <v>232</v>
      </c>
      <c r="C3" s="393" t="s">
        <v>149</v>
      </c>
      <c r="D3" s="394" t="s">
        <v>150</v>
      </c>
      <c r="E3" s="394" t="s">
        <v>152</v>
      </c>
      <c r="F3" s="395" t="s">
        <v>233</v>
      </c>
      <c r="G3" s="394" t="s">
        <v>177</v>
      </c>
      <c r="H3" s="396" t="s">
        <v>178</v>
      </c>
      <c r="I3" s="395" t="s">
        <v>179</v>
      </c>
    </row>
    <row r="4" spans="1:9" ht="15" x14ac:dyDescent="0.25">
      <c r="A4" s="397"/>
      <c r="B4" s="398"/>
      <c r="C4" s="399"/>
      <c r="D4" s="400"/>
      <c r="E4" s="400"/>
      <c r="F4" s="401"/>
      <c r="G4" s="400"/>
      <c r="H4" s="402"/>
      <c r="I4" s="401"/>
    </row>
    <row r="5" spans="1:9" ht="16.5" x14ac:dyDescent="0.25">
      <c r="A5" s="403" t="s">
        <v>313</v>
      </c>
      <c r="B5" s="404" t="s">
        <v>314</v>
      </c>
      <c r="C5" s="405">
        <v>11.425622832122178</v>
      </c>
      <c r="D5" s="405">
        <v>11.263902060522458</v>
      </c>
      <c r="E5" s="405">
        <v>9.9975010932716941</v>
      </c>
      <c r="F5" s="405">
        <v>10.199681193248129</v>
      </c>
      <c r="G5" s="405">
        <v>10.382443034211784</v>
      </c>
      <c r="H5" s="405">
        <v>10.162395801173203</v>
      </c>
      <c r="I5" s="405">
        <v>10.897343061266291</v>
      </c>
    </row>
    <row r="6" spans="1:9" ht="15" x14ac:dyDescent="0.25">
      <c r="A6" s="403"/>
      <c r="B6" s="404" t="s">
        <v>315</v>
      </c>
      <c r="C6" s="405">
        <v>11.071434189620726</v>
      </c>
      <c r="D6" s="405">
        <v>11.158054827259194</v>
      </c>
      <c r="E6" s="405">
        <v>10.240988526863287</v>
      </c>
      <c r="F6" s="405">
        <v>10.00613347227077</v>
      </c>
      <c r="G6" s="405">
        <v>10.5146770789896</v>
      </c>
      <c r="H6" s="405">
        <v>10.458715596330276</v>
      </c>
      <c r="I6" s="405">
        <v>10.788616608548461</v>
      </c>
    </row>
    <row r="7" spans="1:9" ht="15" x14ac:dyDescent="0.25">
      <c r="A7" s="403"/>
      <c r="B7" s="404" t="s">
        <v>316</v>
      </c>
      <c r="C7" s="405">
        <v>11.882236210121846</v>
      </c>
      <c r="D7" s="405">
        <v>11.532847583289485</v>
      </c>
      <c r="E7" s="405">
        <v>10.305997419298873</v>
      </c>
      <c r="F7" s="405">
        <v>10.143806260668804</v>
      </c>
      <c r="G7" s="405">
        <v>10.812440768501766</v>
      </c>
      <c r="H7" s="405">
        <v>10.395053850977458</v>
      </c>
      <c r="I7" s="405">
        <v>11.146547368517288</v>
      </c>
    </row>
    <row r="8" spans="1:9" ht="15" x14ac:dyDescent="0.25">
      <c r="A8" s="403"/>
      <c r="B8" s="404" t="s">
        <v>317</v>
      </c>
      <c r="C8" s="405">
        <v>11.866973350541482</v>
      </c>
      <c r="D8" s="405">
        <v>11.522247974189243</v>
      </c>
      <c r="E8" s="405">
        <v>10.198621346360852</v>
      </c>
      <c r="F8" s="405">
        <v>10.044193052812195</v>
      </c>
      <c r="G8" s="405">
        <v>11.178190061444848</v>
      </c>
      <c r="H8" s="405">
        <v>10.481075982236543</v>
      </c>
      <c r="I8" s="405">
        <v>11.113265500385173</v>
      </c>
    </row>
    <row r="9" spans="1:9" ht="15" x14ac:dyDescent="0.25">
      <c r="A9" s="403"/>
      <c r="B9" s="404" t="s">
        <v>318</v>
      </c>
      <c r="C9" s="405">
        <v>11.504738830661514</v>
      </c>
      <c r="D9" s="405">
        <v>10.959311263708107</v>
      </c>
      <c r="E9" s="405">
        <v>10.142531383376447</v>
      </c>
      <c r="F9" s="405">
        <v>10.044808193498239</v>
      </c>
      <c r="G9" s="405">
        <v>11.461095878095923</v>
      </c>
      <c r="H9" s="405">
        <v>10.71298897360928</v>
      </c>
      <c r="I9" s="405">
        <v>10.859666481022391</v>
      </c>
    </row>
    <row r="10" spans="1:9" ht="15" x14ac:dyDescent="0.25">
      <c r="A10" s="403"/>
      <c r="B10" s="404" t="s">
        <v>319</v>
      </c>
      <c r="C10" s="405">
        <v>11.46430224389923</v>
      </c>
      <c r="D10" s="405">
        <v>11.248216335360233</v>
      </c>
      <c r="E10" s="405">
        <v>10.245830420251609</v>
      </c>
      <c r="F10" s="405">
        <v>9.9393064844143328</v>
      </c>
      <c r="G10" s="405">
        <v>10.423019028136942</v>
      </c>
      <c r="H10" s="405">
        <v>10.469837828823946</v>
      </c>
      <c r="I10" s="405">
        <v>10.849265128668993</v>
      </c>
    </row>
    <row r="11" spans="1:9" ht="15" x14ac:dyDescent="0.25">
      <c r="A11" s="403"/>
      <c r="B11" s="404"/>
      <c r="C11" s="406"/>
      <c r="D11" s="406"/>
      <c r="E11" s="406"/>
      <c r="F11" s="406"/>
      <c r="G11" s="406"/>
      <c r="H11" s="406"/>
      <c r="I11" s="406"/>
    </row>
    <row r="12" spans="1:9" ht="15" x14ac:dyDescent="0.25">
      <c r="A12" s="407" t="s">
        <v>320</v>
      </c>
      <c r="B12" s="404" t="s">
        <v>314</v>
      </c>
      <c r="C12" s="405">
        <v>0.55577064120907527</v>
      </c>
      <c r="D12" s="405">
        <v>0.57692914935959783</v>
      </c>
      <c r="E12" s="405">
        <v>0.58177566325296348</v>
      </c>
      <c r="F12" s="405">
        <v>0.49913194444444442</v>
      </c>
      <c r="G12" s="405">
        <v>0.48204766759958123</v>
      </c>
      <c r="H12" s="405">
        <v>0.50548764412870639</v>
      </c>
      <c r="I12" s="405">
        <v>0.54840963961013744</v>
      </c>
    </row>
    <row r="13" spans="1:9" ht="15" x14ac:dyDescent="0.25">
      <c r="A13" s="407" t="s">
        <v>321</v>
      </c>
      <c r="B13" s="404" t="s">
        <v>315</v>
      </c>
      <c r="C13" s="405">
        <v>0.57835414447390132</v>
      </c>
      <c r="D13" s="405">
        <v>0.60291340706770968</v>
      </c>
      <c r="E13" s="405">
        <v>0.58531060606060603</v>
      </c>
      <c r="F13" s="405">
        <v>0.50235323968023105</v>
      </c>
      <c r="G13" s="405">
        <v>0.49744172038246109</v>
      </c>
      <c r="H13" s="405">
        <v>0.52552478216589338</v>
      </c>
      <c r="I13" s="405">
        <v>0.56736679297443404</v>
      </c>
    </row>
    <row r="14" spans="1:9" ht="15" x14ac:dyDescent="0.25">
      <c r="A14" s="407"/>
      <c r="B14" s="404" t="s">
        <v>316</v>
      </c>
      <c r="C14" s="405">
        <v>0.56336211949513504</v>
      </c>
      <c r="D14" s="405">
        <v>0.59521637723997778</v>
      </c>
      <c r="E14" s="405">
        <v>0.58805218167317241</v>
      </c>
      <c r="F14" s="405">
        <v>0.50667777109870071</v>
      </c>
      <c r="G14" s="405">
        <v>0.48876389624139754</v>
      </c>
      <c r="H14" s="405">
        <v>0.53818970575631109</v>
      </c>
      <c r="I14" s="405">
        <v>0.57329092056385855</v>
      </c>
    </row>
    <row r="15" spans="1:9" ht="15" x14ac:dyDescent="0.25">
      <c r="A15" s="408"/>
      <c r="B15" s="404" t="s">
        <v>317</v>
      </c>
      <c r="C15" s="405">
        <v>0.50767649923519509</v>
      </c>
      <c r="D15" s="405">
        <v>0.53718488484319304</v>
      </c>
      <c r="E15" s="405">
        <v>0.54845843958123186</v>
      </c>
      <c r="F15" s="405">
        <v>0.47735921930118186</v>
      </c>
      <c r="G15" s="405">
        <v>0.43005163802590368</v>
      </c>
      <c r="H15" s="405">
        <v>0.53875168845732346</v>
      </c>
      <c r="I15" s="405">
        <v>0.51035719615958497</v>
      </c>
    </row>
    <row r="16" spans="1:9" ht="15" x14ac:dyDescent="0.25">
      <c r="A16" s="409"/>
      <c r="B16" s="404" t="s">
        <v>318</v>
      </c>
      <c r="C16" s="405">
        <v>0.48739954297767624</v>
      </c>
      <c r="D16" s="405">
        <v>0.50957588600596204</v>
      </c>
      <c r="E16" s="405">
        <v>0.53297837661632075</v>
      </c>
      <c r="F16" s="405">
        <v>0.47791248968038685</v>
      </c>
      <c r="G16" s="405">
        <v>0.42744527381413511</v>
      </c>
      <c r="H16" s="405">
        <v>0.52686959789552801</v>
      </c>
      <c r="I16" s="405">
        <v>0.49475013509158461</v>
      </c>
    </row>
    <row r="17" spans="1:9" ht="15" x14ac:dyDescent="0.25">
      <c r="A17" s="409"/>
      <c r="B17" s="404" t="s">
        <v>319</v>
      </c>
      <c r="C17" s="405">
        <v>0.51201011872551005</v>
      </c>
      <c r="D17" s="405">
        <v>0.52440935267902566</v>
      </c>
      <c r="E17" s="405">
        <v>0.55104323353874518</v>
      </c>
      <c r="F17" s="405">
        <v>0.5062158484697955</v>
      </c>
      <c r="G17" s="405">
        <v>0.45582683716210692</v>
      </c>
      <c r="H17" s="405">
        <v>0.54765961103893146</v>
      </c>
      <c r="I17" s="405">
        <v>0.51644744980856561</v>
      </c>
    </row>
    <row r="18" spans="1:9" ht="15" x14ac:dyDescent="0.25">
      <c r="A18" s="403"/>
      <c r="B18" s="404"/>
      <c r="C18" s="405"/>
      <c r="D18" s="405"/>
      <c r="E18" s="405"/>
      <c r="F18" s="405"/>
      <c r="G18" s="405"/>
      <c r="H18" s="405"/>
      <c r="I18" s="405"/>
    </row>
    <row r="19" spans="1:9" ht="15" x14ac:dyDescent="0.25">
      <c r="A19" s="403" t="s">
        <v>322</v>
      </c>
      <c r="B19" s="404" t="s">
        <v>314</v>
      </c>
      <c r="C19" s="405">
        <v>6.9441271597071097</v>
      </c>
      <c r="D19" s="405">
        <v>7.3684743985326593</v>
      </c>
      <c r="E19" s="405">
        <v>6.8111442625594707</v>
      </c>
      <c r="F19" s="405">
        <v>5.4809869065100347</v>
      </c>
      <c r="G19" s="405">
        <v>5.4968967475724835</v>
      </c>
      <c r="H19" s="405">
        <v>5.708953670685851</v>
      </c>
      <c r="I19" s="405">
        <v>6.6684916655154858</v>
      </c>
    </row>
    <row r="20" spans="1:9" ht="15" x14ac:dyDescent="0.25">
      <c r="A20" s="403"/>
      <c r="B20" s="404" t="s">
        <v>315</v>
      </c>
      <c r="C20" s="405">
        <v>7.046286432845025</v>
      </c>
      <c r="D20" s="405">
        <v>7.5110794250260131</v>
      </c>
      <c r="E20" s="405">
        <v>6.9</v>
      </c>
      <c r="F20" s="405">
        <v>5.4219214014373165</v>
      </c>
      <c r="G20" s="405">
        <v>5.7611487679408446</v>
      </c>
      <c r="H20" s="405">
        <v>6.1679585832296029</v>
      </c>
      <c r="I20" s="405">
        <v>6.7635469414909739</v>
      </c>
    </row>
    <row r="21" spans="1:9" ht="15" x14ac:dyDescent="0.25">
      <c r="A21" s="403"/>
      <c r="B21" s="404" t="s">
        <v>316</v>
      </c>
      <c r="C21" s="405">
        <v>7.346918838654215</v>
      </c>
      <c r="D21" s="405">
        <v>7.6066876039164972</v>
      </c>
      <c r="E21" s="405">
        <v>6.8663239887429244</v>
      </c>
      <c r="F21" s="405">
        <v>5.5477384234616949</v>
      </c>
      <c r="G21" s="405">
        <v>5.8132609846479619</v>
      </c>
      <c r="H21" s="405">
        <v>6.2296854500023073</v>
      </c>
      <c r="I21" s="405">
        <v>6.9052330647257421</v>
      </c>
    </row>
    <row r="22" spans="1:9" ht="15" x14ac:dyDescent="0.25">
      <c r="A22" s="403"/>
      <c r="B22" s="404" t="s">
        <v>317</v>
      </c>
      <c r="C22" s="405">
        <v>6.5706281441515006</v>
      </c>
      <c r="D22" s="405">
        <v>6.7841234316377204</v>
      </c>
      <c r="E22" s="405">
        <v>6.2849678280319026</v>
      </c>
      <c r="F22" s="405">
        <v>5.1850039910394727</v>
      </c>
      <c r="G22" s="405">
        <v>5.2873952425294171</v>
      </c>
      <c r="H22" s="405">
        <v>6.3008130081300813</v>
      </c>
      <c r="I22" s="405">
        <v>6.2207446615627555</v>
      </c>
    </row>
    <row r="23" spans="1:9" ht="15" x14ac:dyDescent="0.25">
      <c r="A23" s="403"/>
      <c r="B23" s="404" t="s">
        <v>318</v>
      </c>
      <c r="C23" s="405">
        <v>6.0632097029354899</v>
      </c>
      <c r="D23" s="405">
        <v>6.0287788135011233</v>
      </c>
      <c r="E23" s="405">
        <v>5.9809301314788659</v>
      </c>
      <c r="F23" s="405">
        <v>5.1819790069583673</v>
      </c>
      <c r="G23" s="405">
        <v>5.3386166392730399</v>
      </c>
      <c r="H23" s="405">
        <v>6.2887366998154652</v>
      </c>
      <c r="I23" s="405">
        <v>5.8311575964594322</v>
      </c>
    </row>
    <row r="24" spans="1:9" ht="15" x14ac:dyDescent="0.25">
      <c r="A24" s="403"/>
      <c r="B24" s="404" t="s">
        <v>319</v>
      </c>
      <c r="C24" s="405">
        <v>6.3629310401032733</v>
      </c>
      <c r="D24" s="405">
        <v>6.3416156230710268</v>
      </c>
      <c r="E24" s="405">
        <v>6.1509534669319228</v>
      </c>
      <c r="F24" s="405">
        <v>5.4150018358134817</v>
      </c>
      <c r="G24" s="405">
        <v>5.1946927763858364</v>
      </c>
      <c r="H24" s="405">
        <v>6.3480428089722913</v>
      </c>
      <c r="I24" s="405">
        <v>6.0617304555763978</v>
      </c>
    </row>
    <row r="25" spans="1:9" ht="15" x14ac:dyDescent="0.25">
      <c r="A25" s="403"/>
      <c r="B25" s="404"/>
      <c r="C25" s="405"/>
      <c r="D25" s="405"/>
      <c r="E25" s="405"/>
      <c r="F25" s="405"/>
      <c r="G25" s="405"/>
      <c r="H25" s="405"/>
      <c r="I25" s="405"/>
    </row>
    <row r="26" spans="1:9" ht="15" x14ac:dyDescent="0.25">
      <c r="A26" s="410" t="s">
        <v>323</v>
      </c>
      <c r="B26" s="404" t="s">
        <v>314</v>
      </c>
      <c r="C26" s="405">
        <v>7.4410754996496022</v>
      </c>
      <c r="D26" s="405">
        <v>7.9229970248050288</v>
      </c>
      <c r="E26" s="405">
        <v>7.2633249103837336</v>
      </c>
      <c r="F26" s="405">
        <v>5.9802481091279445</v>
      </c>
      <c r="G26" s="405">
        <v>5.9285130086871947</v>
      </c>
      <c r="H26" s="405">
        <v>6.1776944870735448</v>
      </c>
      <c r="I26" s="405">
        <v>7.1501068904323617</v>
      </c>
    </row>
    <row r="27" spans="1:9" ht="15" x14ac:dyDescent="0.25">
      <c r="A27" s="403" t="s">
        <v>324</v>
      </c>
      <c r="B27" s="404" t="s">
        <v>315</v>
      </c>
      <c r="C27" s="405">
        <v>7.8515285739100227</v>
      </c>
      <c r="D27" s="405">
        <v>8.1696411137579563</v>
      </c>
      <c r="E27" s="405">
        <v>7.3874469010268591</v>
      </c>
      <c r="F27" s="405">
        <v>5.9680540421059973</v>
      </c>
      <c r="G27" s="405">
        <v>6.2727408291082618</v>
      </c>
      <c r="H27" s="405">
        <v>6.7346247884145196</v>
      </c>
      <c r="I27" s="405">
        <v>7.4194185948124058</v>
      </c>
    </row>
    <row r="28" spans="1:9" ht="15" x14ac:dyDescent="0.25">
      <c r="A28" s="403"/>
      <c r="B28" s="404" t="s">
        <v>316</v>
      </c>
      <c r="C28" s="405">
        <v>7.6526139071336079</v>
      </c>
      <c r="D28" s="405">
        <v>8.242827073376926</v>
      </c>
      <c r="E28" s="405">
        <v>7.3869518864765631</v>
      </c>
      <c r="F28" s="405">
        <v>6.1501807907950399</v>
      </c>
      <c r="G28" s="405">
        <v>6.3241442846006661</v>
      </c>
      <c r="H28" s="405">
        <v>6.7246697113602512</v>
      </c>
      <c r="I28" s="405">
        <v>7.4017666617867945</v>
      </c>
    </row>
    <row r="29" spans="1:9" ht="15" x14ac:dyDescent="0.25">
      <c r="A29" s="403"/>
      <c r="B29" s="404" t="s">
        <v>317</v>
      </c>
      <c r="C29" s="405">
        <v>6.8511874252520073</v>
      </c>
      <c r="D29" s="405">
        <v>7.394153468667648</v>
      </c>
      <c r="E29" s="405">
        <v>6.7105715228476468</v>
      </c>
      <c r="F29" s="405">
        <v>5.4614871994224465</v>
      </c>
      <c r="G29" s="405">
        <v>5.6831050554899925</v>
      </c>
      <c r="H29" s="405">
        <v>6.7113193111501861</v>
      </c>
      <c r="I29" s="405">
        <v>6.6199233066942549</v>
      </c>
    </row>
    <row r="30" spans="1:9" ht="15" x14ac:dyDescent="0.25">
      <c r="A30" s="403"/>
      <c r="B30" s="404" t="s">
        <v>318</v>
      </c>
      <c r="C30" s="405">
        <v>6.4059324796558474</v>
      </c>
      <c r="D30" s="405">
        <v>6.6919648518036698</v>
      </c>
      <c r="E30" s="405">
        <v>6.6096070286014417</v>
      </c>
      <c r="F30" s="405">
        <v>5.5392827917434637</v>
      </c>
      <c r="G30" s="405">
        <v>5.7832326702499026</v>
      </c>
      <c r="H30" s="405">
        <v>6.6918097048167731</v>
      </c>
      <c r="I30" s="405">
        <v>6.3173853248410623</v>
      </c>
    </row>
    <row r="31" spans="1:9" ht="15" x14ac:dyDescent="0.25">
      <c r="A31" s="411"/>
      <c r="B31" s="412" t="s">
        <v>319</v>
      </c>
      <c r="C31" s="413">
        <v>7.0717111530022914</v>
      </c>
      <c r="D31" s="413">
        <v>6.9892222624681937</v>
      </c>
      <c r="E31" s="413">
        <v>6.7625028533207345</v>
      </c>
      <c r="F31" s="413">
        <v>5.8063190533561215</v>
      </c>
      <c r="G31" s="413">
        <v>5.6313949631292903</v>
      </c>
      <c r="H31" s="413">
        <v>6.6429719895066439</v>
      </c>
      <c r="I31" s="413">
        <v>6.6507796924980562</v>
      </c>
    </row>
    <row r="32" spans="1:9" x14ac:dyDescent="0.2">
      <c r="A32" s="414" t="s">
        <v>300</v>
      </c>
      <c r="B32" s="415"/>
      <c r="C32" s="416"/>
      <c r="D32" s="417"/>
      <c r="E32" s="417"/>
      <c r="F32" s="417"/>
      <c r="G32" s="417"/>
      <c r="H32" s="417"/>
      <c r="I32" s="418"/>
    </row>
  </sheetData>
  <mergeCells count="10">
    <mergeCell ref="A1:I1"/>
    <mergeCell ref="A2:I2"/>
    <mergeCell ref="B3:B4"/>
    <mergeCell ref="C3:C4"/>
    <mergeCell ref="D3:D4"/>
    <mergeCell ref="E3:E4"/>
    <mergeCell ref="F3:F4"/>
    <mergeCell ref="G3:G4"/>
    <mergeCell ref="H3:H4"/>
    <mergeCell ref="I3:I4"/>
  </mergeCells>
  <pageMargins left="0.7" right="0.7" top="0.75" bottom="0.75" header="0.3" footer="0.3"/>
  <pageSetup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rightToLeft="1" view="pageBreakPreview" zoomScale="60" zoomScaleNormal="100" workbookViewId="0">
      <selection activeCell="D31" sqref="D31"/>
    </sheetView>
  </sheetViews>
  <sheetFormatPr defaultRowHeight="14.25" x14ac:dyDescent="0.2"/>
  <cols>
    <col min="15" max="15" width="9" customWidth="1"/>
  </cols>
  <sheetData>
    <row r="1" spans="1:20" ht="16.5" x14ac:dyDescent="0.3">
      <c r="A1" s="419" t="s">
        <v>325</v>
      </c>
      <c r="B1" s="419"/>
      <c r="C1" s="419"/>
      <c r="D1" s="419"/>
      <c r="E1" s="419"/>
      <c r="F1" s="419"/>
      <c r="G1" s="419"/>
      <c r="H1" s="419"/>
      <c r="I1" s="419"/>
      <c r="J1" s="419"/>
      <c r="K1" s="419"/>
      <c r="L1" s="419"/>
      <c r="M1" s="419"/>
      <c r="N1" s="419"/>
      <c r="O1" s="419"/>
      <c r="P1" s="419"/>
      <c r="Q1" s="419"/>
      <c r="R1" s="419"/>
      <c r="S1" s="419"/>
      <c r="T1" s="419"/>
    </row>
    <row r="2" spans="1:20" ht="16.5" x14ac:dyDescent="0.3">
      <c r="A2" s="419" t="s">
        <v>326</v>
      </c>
      <c r="B2" s="419"/>
      <c r="C2" s="419"/>
      <c r="D2" s="419"/>
      <c r="E2" s="419"/>
      <c r="F2" s="419"/>
      <c r="G2" s="419"/>
      <c r="H2" s="419"/>
      <c r="I2" s="419"/>
      <c r="J2" s="419"/>
      <c r="K2" s="419"/>
      <c r="L2" s="419"/>
      <c r="M2" s="419"/>
      <c r="N2" s="419"/>
      <c r="O2" s="419"/>
      <c r="P2" s="419"/>
      <c r="Q2" s="419"/>
      <c r="R2" s="419"/>
      <c r="S2" s="419"/>
      <c r="T2" s="419"/>
    </row>
    <row r="3" spans="1:20" ht="15" x14ac:dyDescent="0.25">
      <c r="A3" s="420"/>
      <c r="B3" s="421" t="s">
        <v>327</v>
      </c>
      <c r="C3" s="421"/>
      <c r="D3" s="421"/>
      <c r="E3" s="421"/>
      <c r="F3" s="421"/>
      <c r="G3" s="421"/>
      <c r="H3" s="421"/>
      <c r="I3" s="421"/>
      <c r="J3" s="421"/>
      <c r="K3" s="421"/>
      <c r="L3" s="421"/>
      <c r="M3" s="421"/>
      <c r="N3" s="421"/>
      <c r="O3" s="421"/>
      <c r="P3" s="421"/>
      <c r="Q3" s="421"/>
      <c r="R3" s="421"/>
      <c r="S3" s="421"/>
      <c r="T3" s="421"/>
    </row>
    <row r="4" spans="1:20" ht="15" x14ac:dyDescent="0.25">
      <c r="A4" s="422"/>
      <c r="B4" s="423" t="s">
        <v>328</v>
      </c>
      <c r="C4" s="423"/>
      <c r="D4" s="423"/>
      <c r="E4" s="423"/>
      <c r="F4" s="424"/>
      <c r="G4" s="423" t="s">
        <v>329</v>
      </c>
      <c r="H4" s="423"/>
      <c r="I4" s="423"/>
      <c r="J4" s="423"/>
      <c r="K4" s="424"/>
      <c r="L4" s="423" t="s">
        <v>330</v>
      </c>
      <c r="M4" s="423"/>
      <c r="N4" s="423"/>
      <c r="O4" s="423"/>
      <c r="P4" s="424"/>
      <c r="Q4" s="423" t="s">
        <v>331</v>
      </c>
      <c r="R4" s="423"/>
      <c r="S4" s="423"/>
      <c r="T4" s="423"/>
    </row>
    <row r="5" spans="1:20" ht="15" x14ac:dyDescent="0.25">
      <c r="A5" s="422"/>
      <c r="B5" s="425">
        <v>2021</v>
      </c>
      <c r="C5" s="425">
        <v>2022</v>
      </c>
      <c r="D5" s="426" t="s">
        <v>332</v>
      </c>
      <c r="E5" s="427" t="s">
        <v>333</v>
      </c>
      <c r="F5" s="424"/>
      <c r="G5" s="425">
        <v>2021</v>
      </c>
      <c r="H5" s="425">
        <v>2022</v>
      </c>
      <c r="I5" s="426" t="s">
        <v>332</v>
      </c>
      <c r="J5" s="427" t="s">
        <v>333</v>
      </c>
      <c r="K5" s="424"/>
      <c r="L5" s="425">
        <v>2021</v>
      </c>
      <c r="M5" s="425">
        <v>2022</v>
      </c>
      <c r="N5" s="426" t="s">
        <v>332</v>
      </c>
      <c r="O5" s="427" t="s">
        <v>333</v>
      </c>
      <c r="P5" s="424"/>
      <c r="Q5" s="425">
        <v>2021</v>
      </c>
      <c r="R5" s="425">
        <v>2022</v>
      </c>
      <c r="S5" s="426" t="s">
        <v>332</v>
      </c>
      <c r="T5" s="427" t="s">
        <v>333</v>
      </c>
    </row>
    <row r="6" spans="1:20" ht="15" x14ac:dyDescent="0.25">
      <c r="A6" s="422"/>
      <c r="B6" s="428" t="s">
        <v>42</v>
      </c>
      <c r="C6" s="428"/>
      <c r="D6" s="428"/>
      <c r="E6" s="429" t="s">
        <v>41</v>
      </c>
      <c r="F6" s="422"/>
      <c r="G6" s="428" t="s">
        <v>42</v>
      </c>
      <c r="H6" s="428"/>
      <c r="I6" s="428"/>
      <c r="J6" s="429" t="s">
        <v>41</v>
      </c>
      <c r="K6" s="422"/>
      <c r="L6" s="428" t="s">
        <v>42</v>
      </c>
      <c r="M6" s="428"/>
      <c r="N6" s="428"/>
      <c r="O6" s="429" t="s">
        <v>41</v>
      </c>
      <c r="P6" s="422"/>
      <c r="Q6" s="428" t="s">
        <v>42</v>
      </c>
      <c r="R6" s="428"/>
      <c r="S6" s="428"/>
      <c r="T6" s="429" t="s">
        <v>41</v>
      </c>
    </row>
    <row r="7" spans="1:20" ht="15" x14ac:dyDescent="0.25">
      <c r="A7" s="422" t="s">
        <v>149</v>
      </c>
      <c r="B7" s="430">
        <v>103610</v>
      </c>
      <c r="C7" s="430">
        <v>119690</v>
      </c>
      <c r="D7" s="430">
        <v>16080</v>
      </c>
      <c r="E7" s="431">
        <v>15.519737477077502</v>
      </c>
      <c r="F7" s="432"/>
      <c r="G7" s="430">
        <v>4072</v>
      </c>
      <c r="H7" s="430">
        <v>4285</v>
      </c>
      <c r="I7" s="430">
        <v>213</v>
      </c>
      <c r="J7" s="431">
        <v>5.230844793713163</v>
      </c>
      <c r="K7" s="432"/>
      <c r="L7" s="430">
        <v>24060</v>
      </c>
      <c r="M7" s="430">
        <v>26643</v>
      </c>
      <c r="N7" s="430">
        <v>2583</v>
      </c>
      <c r="O7" s="431">
        <v>10.735660847880299</v>
      </c>
      <c r="P7" s="432"/>
      <c r="Q7" s="430">
        <v>131742</v>
      </c>
      <c r="R7" s="430">
        <v>150618</v>
      </c>
      <c r="S7" s="430">
        <v>18876</v>
      </c>
      <c r="T7" s="431">
        <v>14.328004736530492</v>
      </c>
    </row>
    <row r="8" spans="1:20" ht="15" x14ac:dyDescent="0.25">
      <c r="A8" s="422" t="s">
        <v>150</v>
      </c>
      <c r="B8" s="430">
        <v>115127</v>
      </c>
      <c r="C8" s="430">
        <v>128105</v>
      </c>
      <c r="D8" s="430">
        <v>12978</v>
      </c>
      <c r="E8" s="431">
        <v>11.272768334100602</v>
      </c>
      <c r="F8" s="432"/>
      <c r="G8" s="430">
        <v>4715</v>
      </c>
      <c r="H8" s="430">
        <v>4514</v>
      </c>
      <c r="I8" s="430">
        <v>-201</v>
      </c>
      <c r="J8" s="431">
        <v>-4.2629904559915168</v>
      </c>
      <c r="K8" s="432"/>
      <c r="L8" s="430">
        <v>30130</v>
      </c>
      <c r="M8" s="430">
        <v>30703</v>
      </c>
      <c r="N8" s="430">
        <v>573</v>
      </c>
      <c r="O8" s="431">
        <v>1.9017590441420511</v>
      </c>
      <c r="P8" s="432"/>
      <c r="Q8" s="430">
        <v>149972</v>
      </c>
      <c r="R8" s="430">
        <v>163322</v>
      </c>
      <c r="S8" s="430">
        <v>13350</v>
      </c>
      <c r="T8" s="431">
        <v>8.9016616435067881</v>
      </c>
    </row>
    <row r="9" spans="1:20" ht="15" x14ac:dyDescent="0.25">
      <c r="A9" s="422" t="s">
        <v>233</v>
      </c>
      <c r="B9" s="430">
        <v>175626</v>
      </c>
      <c r="C9" s="430">
        <v>196717</v>
      </c>
      <c r="D9" s="430">
        <v>21091</v>
      </c>
      <c r="E9" s="431">
        <v>12.009041941398198</v>
      </c>
      <c r="F9" s="432"/>
      <c r="G9" s="430">
        <v>4653</v>
      </c>
      <c r="H9" s="430">
        <v>4648</v>
      </c>
      <c r="I9" s="430">
        <v>-5</v>
      </c>
      <c r="J9" s="431">
        <v>-0.1074575542660649</v>
      </c>
      <c r="K9" s="432"/>
      <c r="L9" s="430">
        <v>21672</v>
      </c>
      <c r="M9" s="430">
        <v>23065</v>
      </c>
      <c r="N9" s="430">
        <v>1393</v>
      </c>
      <c r="O9" s="431">
        <v>6.4276485788113691</v>
      </c>
      <c r="P9" s="432"/>
      <c r="Q9" s="430">
        <v>201951</v>
      </c>
      <c r="R9" s="430">
        <v>224430</v>
      </c>
      <c r="S9" s="430">
        <v>22479</v>
      </c>
      <c r="T9" s="431">
        <v>11.130917895925249</v>
      </c>
    </row>
    <row r="10" spans="1:20" ht="15" x14ac:dyDescent="0.25">
      <c r="A10" s="422" t="s">
        <v>152</v>
      </c>
      <c r="B10" s="430">
        <v>53716</v>
      </c>
      <c r="C10" s="430">
        <v>64989</v>
      </c>
      <c r="D10" s="430">
        <v>11273</v>
      </c>
      <c r="E10" s="431">
        <v>20.986298309628417</v>
      </c>
      <c r="F10" s="432"/>
      <c r="G10" s="430">
        <v>15508</v>
      </c>
      <c r="H10" s="430">
        <v>17975</v>
      </c>
      <c r="I10" s="430">
        <v>2467</v>
      </c>
      <c r="J10" s="431">
        <v>15.907918493680681</v>
      </c>
      <c r="K10" s="432"/>
      <c r="L10" s="430">
        <v>14851</v>
      </c>
      <c r="M10" s="430">
        <v>14983</v>
      </c>
      <c r="N10" s="430">
        <v>132</v>
      </c>
      <c r="O10" s="431">
        <v>0.88882903508181266</v>
      </c>
      <c r="P10" s="432"/>
      <c r="Q10" s="430">
        <v>84075</v>
      </c>
      <c r="R10" s="430">
        <v>97947</v>
      </c>
      <c r="S10" s="430">
        <v>13872</v>
      </c>
      <c r="T10" s="431">
        <v>16.49955396966994</v>
      </c>
    </row>
    <row r="11" spans="1:20" ht="15" x14ac:dyDescent="0.25">
      <c r="A11" s="422" t="s">
        <v>177</v>
      </c>
      <c r="B11" s="430">
        <v>32260</v>
      </c>
      <c r="C11" s="430">
        <v>35474</v>
      </c>
      <c r="D11" s="430">
        <v>3214</v>
      </c>
      <c r="E11" s="431">
        <v>9.9628022318660889</v>
      </c>
      <c r="F11" s="432"/>
      <c r="G11" s="430">
        <v>3911</v>
      </c>
      <c r="H11" s="430">
        <v>4108</v>
      </c>
      <c r="I11" s="430">
        <v>197</v>
      </c>
      <c r="J11" s="431">
        <v>5.0370749169010489</v>
      </c>
      <c r="K11" s="432"/>
      <c r="L11" s="430">
        <v>18806</v>
      </c>
      <c r="M11" s="430">
        <v>19560</v>
      </c>
      <c r="N11" s="430">
        <v>754</v>
      </c>
      <c r="O11" s="431">
        <v>4.0093587153036268</v>
      </c>
      <c r="P11" s="432"/>
      <c r="Q11" s="430">
        <v>54977</v>
      </c>
      <c r="R11" s="430">
        <v>59142</v>
      </c>
      <c r="S11" s="430">
        <v>4165</v>
      </c>
      <c r="T11" s="431">
        <v>7.5758953744293063</v>
      </c>
    </row>
    <row r="12" spans="1:20" ht="15" x14ac:dyDescent="0.25">
      <c r="A12" s="422" t="s">
        <v>178</v>
      </c>
      <c r="B12" s="430">
        <v>9108.6</v>
      </c>
      <c r="C12" s="430">
        <v>9718.6</v>
      </c>
      <c r="D12" s="430">
        <v>610</v>
      </c>
      <c r="E12" s="431">
        <v>6.6969677008541382</v>
      </c>
      <c r="F12" s="432"/>
      <c r="G12" s="430">
        <v>0</v>
      </c>
      <c r="H12" s="430">
        <v>0</v>
      </c>
      <c r="I12" s="430">
        <v>0</v>
      </c>
      <c r="J12" s="431" t="s">
        <v>334</v>
      </c>
      <c r="K12" s="432"/>
      <c r="L12" s="430">
        <v>1375.2999999999993</v>
      </c>
      <c r="M12" s="430">
        <v>1542.2999999999993</v>
      </c>
      <c r="N12" s="430">
        <v>167</v>
      </c>
      <c r="O12" s="431">
        <v>12.142805206136849</v>
      </c>
      <c r="P12" s="432"/>
      <c r="Q12" s="430">
        <v>10483.9</v>
      </c>
      <c r="R12" s="430">
        <v>11260.9</v>
      </c>
      <c r="S12" s="430">
        <v>777</v>
      </c>
      <c r="T12" s="431">
        <v>7.4113640916071315</v>
      </c>
    </row>
    <row r="13" spans="1:20" ht="15" x14ac:dyDescent="0.25">
      <c r="A13" s="422" t="s">
        <v>335</v>
      </c>
      <c r="B13" s="430">
        <v>489447.60000000003</v>
      </c>
      <c r="C13" s="430">
        <v>554693.6</v>
      </c>
      <c r="D13" s="430">
        <v>65245.999999999942</v>
      </c>
      <c r="E13" s="431">
        <v>13.33053834567785</v>
      </c>
      <c r="F13" s="432"/>
      <c r="G13" s="430">
        <v>32859</v>
      </c>
      <c r="H13" s="430">
        <v>35530</v>
      </c>
      <c r="I13" s="430">
        <v>2671</v>
      </c>
      <c r="J13" s="431">
        <v>8.1286709881615398</v>
      </c>
      <c r="K13" s="432"/>
      <c r="L13" s="430">
        <v>110894.29999999999</v>
      </c>
      <c r="M13" s="430">
        <v>116496.30000000005</v>
      </c>
      <c r="N13" s="430">
        <v>5602.0000000000582</v>
      </c>
      <c r="O13" s="431">
        <v>5.0516572988873722</v>
      </c>
      <c r="P13" s="432"/>
      <c r="Q13" s="430">
        <v>633200.9</v>
      </c>
      <c r="R13" s="430">
        <v>706719.9</v>
      </c>
      <c r="S13" s="430">
        <v>73519</v>
      </c>
      <c r="T13" s="431">
        <v>11.610691014494767</v>
      </c>
    </row>
    <row r="14" spans="1:20" ht="15" x14ac:dyDescent="0.25">
      <c r="A14" s="420"/>
      <c r="B14" s="433" t="s">
        <v>336</v>
      </c>
      <c r="C14" s="433"/>
      <c r="D14" s="433"/>
      <c r="E14" s="433"/>
      <c r="F14" s="433"/>
      <c r="G14" s="433"/>
      <c r="H14" s="433"/>
      <c r="I14" s="433"/>
      <c r="J14" s="433"/>
      <c r="K14" s="433"/>
      <c r="L14" s="433"/>
      <c r="M14" s="433"/>
      <c r="N14" s="433"/>
      <c r="O14" s="433"/>
      <c r="P14" s="433"/>
      <c r="Q14" s="433"/>
      <c r="R14" s="433"/>
      <c r="S14" s="433"/>
      <c r="T14" s="433"/>
    </row>
    <row r="15" spans="1:20" ht="15" x14ac:dyDescent="0.25">
      <c r="A15" s="422"/>
      <c r="B15" s="423" t="s">
        <v>328</v>
      </c>
      <c r="C15" s="423"/>
      <c r="D15" s="423"/>
      <c r="E15" s="423"/>
      <c r="F15" s="424"/>
      <c r="G15" s="423" t="s">
        <v>329</v>
      </c>
      <c r="H15" s="423"/>
      <c r="I15" s="423"/>
      <c r="J15" s="423"/>
      <c r="K15" s="424"/>
      <c r="L15" s="423" t="s">
        <v>330</v>
      </c>
      <c r="M15" s="423"/>
      <c r="N15" s="423"/>
      <c r="O15" s="423"/>
      <c r="P15" s="424"/>
      <c r="Q15" s="423" t="s">
        <v>331</v>
      </c>
      <c r="R15" s="423"/>
      <c r="S15" s="423"/>
      <c r="T15" s="423"/>
    </row>
    <row r="16" spans="1:20" ht="15" x14ac:dyDescent="0.25">
      <c r="A16" s="422"/>
      <c r="B16" s="425">
        <v>2021</v>
      </c>
      <c r="C16" s="425">
        <v>2022</v>
      </c>
      <c r="D16" s="426" t="s">
        <v>332</v>
      </c>
      <c r="E16" s="427" t="s">
        <v>333</v>
      </c>
      <c r="F16" s="424"/>
      <c r="G16" s="425">
        <v>2021</v>
      </c>
      <c r="H16" s="425">
        <v>2022</v>
      </c>
      <c r="I16" s="426" t="s">
        <v>332</v>
      </c>
      <c r="J16" s="427" t="s">
        <v>333</v>
      </c>
      <c r="K16" s="424"/>
      <c r="L16" s="425">
        <v>2021</v>
      </c>
      <c r="M16" s="425">
        <v>2022</v>
      </c>
      <c r="N16" s="426" t="s">
        <v>332</v>
      </c>
      <c r="O16" s="427" t="s">
        <v>333</v>
      </c>
      <c r="P16" s="424"/>
      <c r="Q16" s="425">
        <v>2021</v>
      </c>
      <c r="R16" s="425">
        <v>2022</v>
      </c>
      <c r="S16" s="426" t="s">
        <v>332</v>
      </c>
      <c r="T16" s="427" t="s">
        <v>333</v>
      </c>
    </row>
    <row r="17" spans="1:20" ht="15" x14ac:dyDescent="0.25">
      <c r="A17" s="422"/>
      <c r="B17" s="428" t="s">
        <v>41</v>
      </c>
      <c r="C17" s="428"/>
      <c r="D17" s="428"/>
      <c r="E17" s="428"/>
      <c r="F17" s="422"/>
      <c r="G17" s="428" t="s">
        <v>41</v>
      </c>
      <c r="H17" s="428"/>
      <c r="I17" s="428"/>
      <c r="J17" s="428"/>
      <c r="K17" s="422"/>
      <c r="L17" s="428" t="s">
        <v>41</v>
      </c>
      <c r="M17" s="428"/>
      <c r="N17" s="428"/>
      <c r="O17" s="428"/>
      <c r="P17" s="422"/>
      <c r="Q17" s="428" t="s">
        <v>41</v>
      </c>
      <c r="R17" s="428"/>
      <c r="S17" s="428"/>
      <c r="T17" s="428"/>
    </row>
    <row r="18" spans="1:20" ht="15" x14ac:dyDescent="0.25">
      <c r="A18" s="422" t="s">
        <v>149</v>
      </c>
      <c r="B18" s="434">
        <v>1.1760896585579845</v>
      </c>
      <c r="C18" s="434">
        <v>1.2258203567002532</v>
      </c>
      <c r="D18" s="435">
        <v>4.9730698142268714E-2</v>
      </c>
      <c r="E18" s="431">
        <v>4.2284784820949817</v>
      </c>
      <c r="F18" s="432"/>
      <c r="G18" s="434">
        <v>1.372164659759171</v>
      </c>
      <c r="H18" s="434">
        <v>1.3919413919413921</v>
      </c>
      <c r="I18" s="435">
        <v>1.9776732182221091E-2</v>
      </c>
      <c r="J18" s="431">
        <v>1.4412798086267657</v>
      </c>
      <c r="K18" s="432"/>
      <c r="L18" s="434">
        <v>4.7295248819784312</v>
      </c>
      <c r="M18" s="434">
        <v>4.8258229466283158</v>
      </c>
      <c r="N18" s="435">
        <v>9.6298064649884552E-2</v>
      </c>
      <c r="O18" s="431">
        <v>2.0361044090670188</v>
      </c>
      <c r="P18" s="432"/>
      <c r="Q18" s="434">
        <v>1.8521090513966392</v>
      </c>
      <c r="R18" s="434">
        <v>1.8721392928581091</v>
      </c>
      <c r="S18" s="435">
        <v>2.0030241461469922E-2</v>
      </c>
      <c r="T18" s="431">
        <v>1.0814828341973444</v>
      </c>
    </row>
    <row r="19" spans="1:20" ht="15" x14ac:dyDescent="0.25">
      <c r="A19" s="422" t="s">
        <v>150</v>
      </c>
      <c r="B19" s="434">
        <v>1.09804665275934</v>
      </c>
      <c r="C19" s="434">
        <v>1.1174282765061523</v>
      </c>
      <c r="D19" s="435">
        <v>1.9381623746812293E-2</v>
      </c>
      <c r="E19" s="431">
        <v>1.7651002075464808</v>
      </c>
      <c r="F19" s="432"/>
      <c r="G19" s="434">
        <v>0.38867295946696279</v>
      </c>
      <c r="H19" s="434">
        <v>0.34197777144485608</v>
      </c>
      <c r="I19" s="435">
        <v>-4.6695188022106704E-2</v>
      </c>
      <c r="J19" s="431">
        <v>-12.014004803973453</v>
      </c>
      <c r="K19" s="432"/>
      <c r="L19" s="434">
        <v>5.3650579766674946</v>
      </c>
      <c r="M19" s="434">
        <v>5.0350563651361018</v>
      </c>
      <c r="N19" s="435">
        <v>-0.33000161153139285</v>
      </c>
      <c r="O19" s="431">
        <v>-6.1509421327143476</v>
      </c>
      <c r="P19" s="432"/>
      <c r="Q19" s="434">
        <v>1.9560988758806088</v>
      </c>
      <c r="R19" s="434">
        <v>1.8368019861512499</v>
      </c>
      <c r="S19" s="435">
        <v>-0.11929688972935892</v>
      </c>
      <c r="T19" s="431">
        <v>-6.0987147020189916</v>
      </c>
    </row>
    <row r="20" spans="1:20" ht="15" x14ac:dyDescent="0.25">
      <c r="A20" s="422" t="s">
        <v>233</v>
      </c>
      <c r="B20" s="434">
        <v>1.301214144052629</v>
      </c>
      <c r="C20" s="434">
        <v>1.249728377526089</v>
      </c>
      <c r="D20" s="435">
        <v>-5.1485766526540022E-2</v>
      </c>
      <c r="E20" s="431">
        <v>-3.9567481464801562</v>
      </c>
      <c r="F20" s="432"/>
      <c r="G20" s="434">
        <v>0.91883614088820831</v>
      </c>
      <c r="H20" s="434">
        <v>1.051980198019802</v>
      </c>
      <c r="I20" s="435">
        <v>0.13314405713159372</v>
      </c>
      <c r="J20" s="431">
        <v>14.490511551155116</v>
      </c>
      <c r="K20" s="432"/>
      <c r="L20" s="434">
        <v>4.4196790017621561</v>
      </c>
      <c r="M20" s="434">
        <v>4.3927880940605188</v>
      </c>
      <c r="N20" s="435">
        <v>-2.6890907701637268E-2</v>
      </c>
      <c r="O20" s="431">
        <v>-0.60843576402077348</v>
      </c>
      <c r="P20" s="432"/>
      <c r="Q20" s="434">
        <v>1.6398974932242176</v>
      </c>
      <c r="R20" s="434">
        <v>1.5731669732995883</v>
      </c>
      <c r="S20" s="435">
        <v>-6.6730519924629306E-2</v>
      </c>
      <c r="T20" s="431">
        <v>-4.0691884828380225</v>
      </c>
    </row>
    <row r="21" spans="1:20" ht="15" x14ac:dyDescent="0.25">
      <c r="A21" s="422" t="s">
        <v>152</v>
      </c>
      <c r="B21" s="434">
        <v>1.1951427354069024</v>
      </c>
      <c r="C21" s="434">
        <v>1.2611763121116706</v>
      </c>
      <c r="D21" s="435">
        <v>6.6033576704768171E-2</v>
      </c>
      <c r="E21" s="431">
        <v>5.5251623716966449</v>
      </c>
      <c r="F21" s="432"/>
      <c r="G21" s="434">
        <v>3.6730260031230908</v>
      </c>
      <c r="H21" s="434">
        <v>4.8996539792387539</v>
      </c>
      <c r="I21" s="435">
        <v>1.2266279761156631</v>
      </c>
      <c r="J21" s="431">
        <v>33.395570166742331</v>
      </c>
      <c r="K21" s="432"/>
      <c r="L21" s="434">
        <v>4.5826056584002792</v>
      </c>
      <c r="M21" s="434">
        <v>4.4564849305790721</v>
      </c>
      <c r="N21" s="435">
        <v>-0.12612072782120709</v>
      </c>
      <c r="O21" s="431">
        <v>-2.7521619188423467</v>
      </c>
      <c r="P21" s="432"/>
      <c r="Q21" s="434">
        <v>2.3136449778900823</v>
      </c>
      <c r="R21" s="434">
        <v>2.3870254164597533</v>
      </c>
      <c r="S21" s="435">
        <v>7.3380438569671025E-2</v>
      </c>
      <c r="T21" s="431">
        <v>3.1716377953799104</v>
      </c>
    </row>
    <row r="22" spans="1:20" ht="15" x14ac:dyDescent="0.25">
      <c r="A22" s="422" t="s">
        <v>177</v>
      </c>
      <c r="B22" s="434">
        <v>1.4199584884525418</v>
      </c>
      <c r="C22" s="434">
        <v>1.3489991296779809</v>
      </c>
      <c r="D22" s="435">
        <v>-7.0959358774560943E-2</v>
      </c>
      <c r="E22" s="431">
        <v>-4.9972840298938479</v>
      </c>
      <c r="F22" s="432"/>
      <c r="G22" s="434">
        <v>0.28500178126113285</v>
      </c>
      <c r="H22" s="434">
        <v>0.3899902502437439</v>
      </c>
      <c r="I22" s="435">
        <v>0.10498846898261105</v>
      </c>
      <c r="J22" s="431">
        <v>36.837829054273655</v>
      </c>
      <c r="K22" s="432"/>
      <c r="L22" s="434">
        <v>3.6553812276355631</v>
      </c>
      <c r="M22" s="434">
        <v>3.4905018577633578</v>
      </c>
      <c r="N22" s="435">
        <v>-0.16487936987220531</v>
      </c>
      <c r="O22" s="431">
        <v>-4.5105930026033274</v>
      </c>
      <c r="P22" s="432"/>
      <c r="Q22" s="434">
        <v>2.1490501704822211</v>
      </c>
      <c r="R22" s="434">
        <v>2.0192036147980796</v>
      </c>
      <c r="S22" s="435">
        <v>-0.1298465556841415</v>
      </c>
      <c r="T22" s="431">
        <v>-6.0420439442326046</v>
      </c>
    </row>
    <row r="23" spans="1:20" ht="15" x14ac:dyDescent="0.25">
      <c r="A23" s="422" t="s">
        <v>178</v>
      </c>
      <c r="B23" s="434">
        <v>1.9477262919723353</v>
      </c>
      <c r="C23" s="434">
        <v>1.9681060436813158</v>
      </c>
      <c r="D23" s="435">
        <v>2.0379751708980542E-2</v>
      </c>
      <c r="E23" s="431">
        <v>1.0463355037602997</v>
      </c>
      <c r="F23" s="432"/>
      <c r="G23" s="434">
        <v>0</v>
      </c>
      <c r="H23" s="434">
        <v>0</v>
      </c>
      <c r="I23" s="435">
        <v>0</v>
      </c>
      <c r="J23" s="431">
        <v>0</v>
      </c>
      <c r="K23" s="432"/>
      <c r="L23" s="434">
        <v>7.594681708299758</v>
      </c>
      <c r="M23" s="434">
        <v>8.1533715293080657</v>
      </c>
      <c r="N23" s="435">
        <v>0.55868982100830777</v>
      </c>
      <c r="O23" s="431">
        <v>7.356329632586843</v>
      </c>
      <c r="P23" s="432"/>
      <c r="Q23" s="434">
        <v>2.7833811970228455</v>
      </c>
      <c r="R23" s="434">
        <v>2.8621612274985893</v>
      </c>
      <c r="S23" s="435">
        <v>7.8780030475743779E-2</v>
      </c>
      <c r="T23" s="431">
        <v>2.830371584029105</v>
      </c>
    </row>
    <row r="24" spans="1:20" ht="15" x14ac:dyDescent="0.25">
      <c r="A24" s="422" t="s">
        <v>335</v>
      </c>
      <c r="B24" s="434">
        <v>1.236594989834283</v>
      </c>
      <c r="C24" s="434">
        <v>1.2345822359110394</v>
      </c>
      <c r="D24" s="435">
        <v>-2.0127539232435154E-3</v>
      </c>
      <c r="E24" s="431">
        <v>-0.16276581579173682</v>
      </c>
      <c r="F24" s="432"/>
      <c r="G24" s="434">
        <v>2.2949882033316653</v>
      </c>
      <c r="H24" s="434">
        <v>2.9016676656207032</v>
      </c>
      <c r="I24" s="435">
        <v>0.60667946228903791</v>
      </c>
      <c r="J24" s="431">
        <v>26.434970838120787</v>
      </c>
      <c r="K24" s="432"/>
      <c r="L24" s="434">
        <v>4.6737037462284556</v>
      </c>
      <c r="M24" s="434">
        <v>4.5644645103830506</v>
      </c>
      <c r="N24" s="435">
        <v>-0.10923923584540507</v>
      </c>
      <c r="O24" s="431">
        <v>-2.3373162223548722</v>
      </c>
      <c r="P24" s="432"/>
      <c r="Q24" s="434">
        <v>1.9095684325230198</v>
      </c>
      <c r="R24" s="434">
        <v>1.8651373547037942</v>
      </c>
      <c r="S24" s="435">
        <v>-4.4431077819225617E-2</v>
      </c>
      <c r="T24" s="431">
        <v>-2.3267601758854486</v>
      </c>
    </row>
    <row r="25" spans="1:20" x14ac:dyDescent="0.2">
      <c r="A25" s="436" t="s">
        <v>337</v>
      </c>
      <c r="B25" s="437"/>
      <c r="C25" s="437"/>
      <c r="D25" s="437"/>
      <c r="E25" s="437"/>
      <c r="F25" s="437"/>
      <c r="G25" s="437"/>
      <c r="H25" s="437"/>
      <c r="I25" s="437"/>
      <c r="J25" s="437"/>
      <c r="K25" s="437"/>
      <c r="L25" s="437"/>
      <c r="M25" s="437"/>
      <c r="N25" s="437"/>
      <c r="O25" s="437"/>
      <c r="P25" s="437"/>
      <c r="Q25" s="437"/>
      <c r="R25" s="437"/>
      <c r="S25" s="437"/>
      <c r="T25" s="437"/>
    </row>
    <row r="26" spans="1:20" x14ac:dyDescent="0.2">
      <c r="A26" s="438" t="s">
        <v>206</v>
      </c>
      <c r="B26" s="438"/>
      <c r="C26" s="438"/>
      <c r="D26" s="438"/>
      <c r="E26" s="438"/>
      <c r="F26" s="438"/>
      <c r="G26" s="438"/>
      <c r="H26" s="438"/>
      <c r="I26" s="438"/>
      <c r="J26" s="438"/>
      <c r="K26" s="438"/>
      <c r="L26" s="438"/>
      <c r="M26" s="438"/>
      <c r="N26" s="438"/>
      <c r="O26" s="438"/>
      <c r="P26" s="438"/>
      <c r="Q26" s="438"/>
      <c r="R26" s="438"/>
      <c r="S26" s="438"/>
      <c r="T26" s="250"/>
    </row>
  </sheetData>
  <mergeCells count="20">
    <mergeCell ref="B17:E17"/>
    <mergeCell ref="G17:J17"/>
    <mergeCell ref="L17:O17"/>
    <mergeCell ref="Q17:T17"/>
    <mergeCell ref="B6:D6"/>
    <mergeCell ref="G6:I6"/>
    <mergeCell ref="L6:N6"/>
    <mergeCell ref="Q6:S6"/>
    <mergeCell ref="B14:T14"/>
    <mergeCell ref="B15:E15"/>
    <mergeCell ref="G15:J15"/>
    <mergeCell ref="L15:O15"/>
    <mergeCell ref="Q15:T15"/>
    <mergeCell ref="A1:T1"/>
    <mergeCell ref="A2:T2"/>
    <mergeCell ref="B3:T3"/>
    <mergeCell ref="B4:E4"/>
    <mergeCell ref="G4:J4"/>
    <mergeCell ref="L4:O4"/>
    <mergeCell ref="Q4:T4"/>
  </mergeCells>
  <pageMargins left="0.7" right="0.7" top="0.75" bottom="0.75" header="0.3" footer="0.3"/>
  <pageSetup scale="4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rightToLeft="1" view="pageBreakPreview" zoomScale="60" zoomScaleNormal="100" workbookViewId="0">
      <selection activeCell="A28" sqref="A28:XFD1048576"/>
    </sheetView>
  </sheetViews>
  <sheetFormatPr defaultRowHeight="14.25" x14ac:dyDescent="0.2"/>
  <sheetData>
    <row r="1" spans="1:20" ht="18.75" x14ac:dyDescent="0.3">
      <c r="A1" s="439" t="s">
        <v>338</v>
      </c>
      <c r="B1" s="439"/>
      <c r="C1" s="439"/>
      <c r="D1" s="439"/>
      <c r="E1" s="439"/>
      <c r="F1" s="439"/>
      <c r="G1" s="439"/>
      <c r="H1" s="439"/>
      <c r="I1" s="439"/>
      <c r="J1" s="439"/>
      <c r="K1" s="439"/>
      <c r="L1" s="439"/>
      <c r="M1" s="439"/>
      <c r="N1" s="439"/>
      <c r="O1" s="439"/>
      <c r="P1" s="439"/>
      <c r="Q1" s="439"/>
      <c r="R1" s="439"/>
      <c r="S1" s="439"/>
      <c r="T1" s="439"/>
    </row>
    <row r="2" spans="1:20" ht="16.5" x14ac:dyDescent="0.3">
      <c r="A2" s="419" t="s">
        <v>339</v>
      </c>
      <c r="B2" s="419"/>
      <c r="C2" s="419"/>
      <c r="D2" s="419"/>
      <c r="E2" s="419"/>
      <c r="F2" s="419"/>
      <c r="G2" s="419"/>
      <c r="H2" s="419"/>
      <c r="I2" s="419"/>
      <c r="J2" s="419"/>
      <c r="K2" s="419"/>
      <c r="L2" s="419"/>
      <c r="M2" s="419"/>
      <c r="N2" s="419"/>
      <c r="O2" s="419"/>
      <c r="P2" s="419"/>
      <c r="Q2" s="419"/>
      <c r="R2" s="419"/>
      <c r="S2" s="419"/>
      <c r="T2" s="419"/>
    </row>
    <row r="3" spans="1:20" ht="15" x14ac:dyDescent="0.25">
      <c r="A3" s="440"/>
      <c r="B3" s="421" t="s">
        <v>327</v>
      </c>
      <c r="C3" s="421"/>
      <c r="D3" s="421"/>
      <c r="E3" s="421"/>
      <c r="F3" s="421"/>
      <c r="G3" s="421"/>
      <c r="H3" s="421"/>
      <c r="I3" s="421"/>
      <c r="J3" s="421"/>
      <c r="K3" s="421"/>
      <c r="L3" s="421"/>
      <c r="M3" s="421"/>
      <c r="N3" s="421"/>
      <c r="O3" s="421"/>
      <c r="P3" s="421"/>
      <c r="Q3" s="421"/>
      <c r="R3" s="421"/>
      <c r="S3" s="421"/>
      <c r="T3" s="421"/>
    </row>
    <row r="4" spans="1:20" ht="15" x14ac:dyDescent="0.25">
      <c r="A4" s="8"/>
      <c r="B4" s="423" t="s">
        <v>340</v>
      </c>
      <c r="C4" s="423"/>
      <c r="D4" s="423"/>
      <c r="E4" s="423"/>
      <c r="F4" s="424"/>
      <c r="G4" s="423" t="s">
        <v>341</v>
      </c>
      <c r="H4" s="423"/>
      <c r="I4" s="423"/>
      <c r="J4" s="423"/>
      <c r="K4" s="424"/>
      <c r="L4" s="423" t="s">
        <v>342</v>
      </c>
      <c r="M4" s="423"/>
      <c r="N4" s="423"/>
      <c r="O4" s="423"/>
      <c r="P4" s="424"/>
      <c r="Q4" s="423" t="s">
        <v>343</v>
      </c>
      <c r="R4" s="423"/>
      <c r="S4" s="423"/>
      <c r="T4" s="423"/>
    </row>
    <row r="5" spans="1:20" ht="15" x14ac:dyDescent="0.25">
      <c r="A5" s="8"/>
      <c r="B5" s="426" t="s">
        <v>135</v>
      </c>
      <c r="C5" s="426" t="s">
        <v>136</v>
      </c>
      <c r="D5" s="426" t="s">
        <v>332</v>
      </c>
      <c r="E5" s="427" t="s">
        <v>333</v>
      </c>
      <c r="F5" s="426"/>
      <c r="G5" s="426" t="str">
        <f>B5</f>
        <v>דצמבר 2021</v>
      </c>
      <c r="H5" s="426" t="str">
        <f>C5</f>
        <v>דצמבר 2022</v>
      </c>
      <c r="I5" s="426" t="s">
        <v>332</v>
      </c>
      <c r="J5" s="427" t="s">
        <v>333</v>
      </c>
      <c r="K5" s="426"/>
      <c r="L5" s="426" t="str">
        <f>B5</f>
        <v>דצמבר 2021</v>
      </c>
      <c r="M5" s="426" t="str">
        <f>C5</f>
        <v>דצמבר 2022</v>
      </c>
      <c r="N5" s="426" t="s">
        <v>332</v>
      </c>
      <c r="O5" s="427" t="s">
        <v>333</v>
      </c>
      <c r="P5" s="426"/>
      <c r="Q5" s="426" t="str">
        <f>B5</f>
        <v>דצמבר 2021</v>
      </c>
      <c r="R5" s="426" t="str">
        <f>C5</f>
        <v>דצמבר 2022</v>
      </c>
      <c r="S5" s="426" t="s">
        <v>332</v>
      </c>
      <c r="T5" s="427" t="s">
        <v>333</v>
      </c>
    </row>
    <row r="6" spans="1:20" ht="15" x14ac:dyDescent="0.25">
      <c r="A6" s="422"/>
      <c r="B6" s="428" t="s">
        <v>42</v>
      </c>
      <c r="C6" s="428"/>
      <c r="D6" s="428"/>
      <c r="E6" s="429" t="s">
        <v>41</v>
      </c>
      <c r="F6" s="8"/>
      <c r="G6" s="428" t="s">
        <v>42</v>
      </c>
      <c r="H6" s="428"/>
      <c r="I6" s="428"/>
      <c r="J6" s="429" t="s">
        <v>41</v>
      </c>
      <c r="K6" s="8"/>
      <c r="L6" s="428" t="s">
        <v>42</v>
      </c>
      <c r="M6" s="428"/>
      <c r="N6" s="428"/>
      <c r="O6" s="429" t="s">
        <v>41</v>
      </c>
      <c r="P6" s="8"/>
      <c r="Q6" s="428" t="s">
        <v>42</v>
      </c>
      <c r="R6" s="428"/>
      <c r="S6" s="428"/>
      <c r="T6" s="429" t="s">
        <v>41</v>
      </c>
    </row>
    <row r="7" spans="1:20" ht="15" x14ac:dyDescent="0.25">
      <c r="A7" s="422" t="s">
        <v>149</v>
      </c>
      <c r="B7" s="430">
        <v>57527</v>
      </c>
      <c r="C7" s="430">
        <v>65803</v>
      </c>
      <c r="D7" s="430">
        <v>8276</v>
      </c>
      <c r="E7" s="431">
        <v>14.386288177725243</v>
      </c>
      <c r="F7" s="432"/>
      <c r="G7" s="430">
        <v>34534</v>
      </c>
      <c r="H7" s="430">
        <v>39473</v>
      </c>
      <c r="I7" s="430">
        <v>4939</v>
      </c>
      <c r="J7" s="431">
        <v>14.301847454682342</v>
      </c>
      <c r="K7" s="432"/>
      <c r="L7" s="430">
        <v>93927</v>
      </c>
      <c r="M7" s="430">
        <v>126628</v>
      </c>
      <c r="N7" s="430">
        <v>32701</v>
      </c>
      <c r="O7" s="431">
        <v>34.815335313594595</v>
      </c>
      <c r="P7" s="432"/>
      <c r="Q7" s="430">
        <v>185988</v>
      </c>
      <c r="R7" s="430">
        <v>231904</v>
      </c>
      <c r="S7" s="430">
        <v>45916</v>
      </c>
      <c r="T7" s="431">
        <v>24.687614254683098</v>
      </c>
    </row>
    <row r="8" spans="1:20" ht="15" x14ac:dyDescent="0.25">
      <c r="A8" s="422" t="s">
        <v>150</v>
      </c>
      <c r="B8" s="430">
        <v>60258</v>
      </c>
      <c r="C8" s="430">
        <v>61649</v>
      </c>
      <c r="D8" s="430">
        <v>1391</v>
      </c>
      <c r="E8" s="431">
        <v>2.3084071824488035</v>
      </c>
      <c r="F8" s="432"/>
      <c r="G8" s="430">
        <v>38269</v>
      </c>
      <c r="H8" s="430">
        <v>39270</v>
      </c>
      <c r="I8" s="430">
        <v>1001</v>
      </c>
      <c r="J8" s="431">
        <v>2.6156941649899399</v>
      </c>
      <c r="K8" s="432"/>
      <c r="L8" s="430">
        <v>89436</v>
      </c>
      <c r="M8" s="430">
        <v>108834</v>
      </c>
      <c r="N8" s="430">
        <v>19398</v>
      </c>
      <c r="O8" s="431">
        <v>21.689252649939622</v>
      </c>
      <c r="P8" s="432"/>
      <c r="Q8" s="430">
        <v>187963</v>
      </c>
      <c r="R8" s="430">
        <v>209753</v>
      </c>
      <c r="S8" s="430">
        <v>21790</v>
      </c>
      <c r="T8" s="431">
        <v>11.592707075328654</v>
      </c>
    </row>
    <row r="9" spans="1:20" ht="15" x14ac:dyDescent="0.25">
      <c r="A9" s="422" t="s">
        <v>233</v>
      </c>
      <c r="B9" s="430">
        <v>30744</v>
      </c>
      <c r="C9" s="430">
        <v>35147</v>
      </c>
      <c r="D9" s="430">
        <v>4403</v>
      </c>
      <c r="E9" s="431">
        <v>14.321493624772314</v>
      </c>
      <c r="F9" s="432"/>
      <c r="G9" s="430">
        <v>10066</v>
      </c>
      <c r="H9" s="430">
        <v>12902</v>
      </c>
      <c r="I9" s="430">
        <v>2836</v>
      </c>
      <c r="J9" s="431">
        <v>28.174051261672961</v>
      </c>
      <c r="K9" s="432"/>
      <c r="L9" s="430">
        <v>23574</v>
      </c>
      <c r="M9" s="430">
        <v>28779</v>
      </c>
      <c r="N9" s="430">
        <v>5205</v>
      </c>
      <c r="O9" s="431">
        <v>22.079409518961569</v>
      </c>
      <c r="P9" s="432"/>
      <c r="Q9" s="430">
        <v>64384</v>
      </c>
      <c r="R9" s="430">
        <v>76828</v>
      </c>
      <c r="S9" s="430">
        <v>12444</v>
      </c>
      <c r="T9" s="431">
        <v>19.327783300198806</v>
      </c>
    </row>
    <row r="10" spans="1:20" ht="15" x14ac:dyDescent="0.25">
      <c r="A10" s="422" t="s">
        <v>152</v>
      </c>
      <c r="B10" s="430">
        <v>39031</v>
      </c>
      <c r="C10" s="430">
        <v>41185</v>
      </c>
      <c r="D10" s="430">
        <v>2154</v>
      </c>
      <c r="E10" s="431">
        <v>5.518690271835208</v>
      </c>
      <c r="F10" s="432"/>
      <c r="G10" s="430">
        <v>14770</v>
      </c>
      <c r="H10" s="430">
        <v>17224</v>
      </c>
      <c r="I10" s="430">
        <v>2454</v>
      </c>
      <c r="J10" s="431">
        <v>16.614759647935003</v>
      </c>
      <c r="K10" s="432"/>
      <c r="L10" s="430">
        <v>50393</v>
      </c>
      <c r="M10" s="430">
        <v>58407</v>
      </c>
      <c r="N10" s="430">
        <v>8014</v>
      </c>
      <c r="O10" s="431">
        <v>15.903002401127143</v>
      </c>
      <c r="P10" s="432"/>
      <c r="Q10" s="430">
        <v>104194</v>
      </c>
      <c r="R10" s="430">
        <v>116816</v>
      </c>
      <c r="S10" s="430">
        <v>12622</v>
      </c>
      <c r="T10" s="431">
        <v>12.113941301802408</v>
      </c>
    </row>
    <row r="11" spans="1:20" ht="15" x14ac:dyDescent="0.25">
      <c r="A11" s="422" t="s">
        <v>177</v>
      </c>
      <c r="B11" s="430">
        <v>21044</v>
      </c>
      <c r="C11" s="430">
        <v>20468</v>
      </c>
      <c r="D11" s="430">
        <v>-576</v>
      </c>
      <c r="E11" s="431">
        <v>-2.737122220110245</v>
      </c>
      <c r="F11" s="432"/>
      <c r="G11" s="430">
        <v>6101</v>
      </c>
      <c r="H11" s="430">
        <v>8215</v>
      </c>
      <c r="I11" s="430">
        <v>2114</v>
      </c>
      <c r="J11" s="431">
        <v>34.650057367644649</v>
      </c>
      <c r="K11" s="432"/>
      <c r="L11" s="430">
        <v>18571</v>
      </c>
      <c r="M11" s="430">
        <v>27389</v>
      </c>
      <c r="N11" s="430">
        <v>8818</v>
      </c>
      <c r="O11" s="431">
        <v>47.482634214635723</v>
      </c>
      <c r="P11" s="432"/>
      <c r="Q11" s="430">
        <v>45716</v>
      </c>
      <c r="R11" s="430">
        <v>56072</v>
      </c>
      <c r="S11" s="430">
        <v>10356</v>
      </c>
      <c r="T11" s="431">
        <v>22.652900516230641</v>
      </c>
    </row>
    <row r="12" spans="1:20" ht="15" x14ac:dyDescent="0.25">
      <c r="A12" s="422" t="s">
        <v>178</v>
      </c>
      <c r="B12" s="430">
        <v>1275.1000000000001</v>
      </c>
      <c r="C12" s="430">
        <v>2253.6</v>
      </c>
      <c r="D12" s="430">
        <v>978.49999999999977</v>
      </c>
      <c r="E12" s="431">
        <v>76.73907928789896</v>
      </c>
      <c r="F12" s="432"/>
      <c r="G12" s="430">
        <v>336</v>
      </c>
      <c r="H12" s="430">
        <v>434.7</v>
      </c>
      <c r="I12" s="430">
        <v>98.699999999999989</v>
      </c>
      <c r="J12" s="431">
        <v>29.374999999999996</v>
      </c>
      <c r="K12" s="432"/>
      <c r="L12" s="430">
        <v>0</v>
      </c>
      <c r="M12" s="430">
        <v>0</v>
      </c>
      <c r="N12" s="430">
        <v>0</v>
      </c>
      <c r="O12" s="431">
        <v>0</v>
      </c>
      <c r="P12" s="432"/>
      <c r="Q12" s="430">
        <v>1611.1000000000001</v>
      </c>
      <c r="R12" s="430">
        <v>2688.3</v>
      </c>
      <c r="S12" s="430">
        <v>1077.2</v>
      </c>
      <c r="T12" s="431">
        <v>66.861150766557003</v>
      </c>
    </row>
    <row r="13" spans="1:20" ht="15" x14ac:dyDescent="0.25">
      <c r="A13" s="422" t="s">
        <v>335</v>
      </c>
      <c r="B13" s="430">
        <v>209879.1</v>
      </c>
      <c r="C13" s="430">
        <v>226505.60000000001</v>
      </c>
      <c r="D13" s="430">
        <v>16626.5</v>
      </c>
      <c r="E13" s="431">
        <v>7.9219417274040156</v>
      </c>
      <c r="F13" s="432"/>
      <c r="G13" s="430">
        <v>104076</v>
      </c>
      <c r="H13" s="430">
        <v>117518.7</v>
      </c>
      <c r="I13" s="430">
        <v>13442.699999999997</v>
      </c>
      <c r="J13" s="431">
        <v>12.916234290326297</v>
      </c>
      <c r="K13" s="432"/>
      <c r="L13" s="430">
        <v>275901</v>
      </c>
      <c r="M13" s="430">
        <v>350037</v>
      </c>
      <c r="N13" s="430">
        <v>74136</v>
      </c>
      <c r="O13" s="431">
        <v>26.870507899572672</v>
      </c>
      <c r="P13" s="432"/>
      <c r="Q13" s="430">
        <v>589856.1</v>
      </c>
      <c r="R13" s="430">
        <v>694061.3</v>
      </c>
      <c r="S13" s="430">
        <v>104205.20000000007</v>
      </c>
      <c r="T13" s="431">
        <v>17.666207063044713</v>
      </c>
    </row>
    <row r="14" spans="1:20" ht="15" x14ac:dyDescent="0.25">
      <c r="A14" s="441"/>
      <c r="B14" s="433" t="s">
        <v>336</v>
      </c>
      <c r="C14" s="433"/>
      <c r="D14" s="433"/>
      <c r="E14" s="433"/>
      <c r="F14" s="433"/>
      <c r="G14" s="433"/>
      <c r="H14" s="433"/>
      <c r="I14" s="433"/>
      <c r="J14" s="433"/>
      <c r="K14" s="433"/>
      <c r="L14" s="433"/>
      <c r="M14" s="433"/>
      <c r="N14" s="433"/>
      <c r="O14" s="433"/>
      <c r="P14" s="433"/>
      <c r="Q14" s="433"/>
      <c r="R14" s="433"/>
      <c r="S14" s="433"/>
      <c r="T14" s="433"/>
    </row>
    <row r="15" spans="1:20" ht="15" x14ac:dyDescent="0.25">
      <c r="A15" s="8"/>
      <c r="B15" s="423" t="str">
        <f>B4</f>
        <v>העסקים הקטנים והזעירים</v>
      </c>
      <c r="C15" s="423"/>
      <c r="D15" s="423"/>
      <c r="E15" s="423"/>
      <c r="F15" s="424"/>
      <c r="G15" s="423" t="str">
        <f>G4</f>
        <v>העסקים הבינוניים</v>
      </c>
      <c r="H15" s="423"/>
      <c r="I15" s="423"/>
      <c r="J15" s="423"/>
      <c r="K15" s="424"/>
      <c r="L15" s="423" t="str">
        <f>L4</f>
        <v>העסקים הגדולים</v>
      </c>
      <c r="M15" s="423"/>
      <c r="N15" s="423"/>
      <c r="O15" s="423"/>
      <c r="P15" s="424"/>
      <c r="Q15" s="423" t="str">
        <f>Q4</f>
        <v>סה"כ עסקי</v>
      </c>
      <c r="R15" s="423"/>
      <c r="S15" s="423"/>
      <c r="T15" s="423"/>
    </row>
    <row r="16" spans="1:20" ht="15" x14ac:dyDescent="0.25">
      <c r="A16" s="8"/>
      <c r="B16" s="426" t="str">
        <f>B5</f>
        <v>דצמבר 2021</v>
      </c>
      <c r="C16" s="426" t="str">
        <f>C5</f>
        <v>דצמבר 2022</v>
      </c>
      <c r="D16" s="426" t="s">
        <v>332</v>
      </c>
      <c r="E16" s="427" t="s">
        <v>333</v>
      </c>
      <c r="F16" s="426"/>
      <c r="G16" s="426" t="str">
        <f>G5</f>
        <v>דצמבר 2021</v>
      </c>
      <c r="H16" s="426" t="str">
        <f>H5</f>
        <v>דצמבר 2022</v>
      </c>
      <c r="I16" s="426" t="s">
        <v>332</v>
      </c>
      <c r="J16" s="427" t="s">
        <v>333</v>
      </c>
      <c r="K16" s="426"/>
      <c r="L16" s="426" t="str">
        <f>L5</f>
        <v>דצמבר 2021</v>
      </c>
      <c r="M16" s="426" t="str">
        <f>M5</f>
        <v>דצמבר 2022</v>
      </c>
      <c r="N16" s="426" t="s">
        <v>332</v>
      </c>
      <c r="O16" s="427" t="s">
        <v>333</v>
      </c>
      <c r="P16" s="426"/>
      <c r="Q16" s="426" t="str">
        <f>Q5</f>
        <v>דצמבר 2021</v>
      </c>
      <c r="R16" s="426" t="str">
        <f>R5</f>
        <v>דצמבר 2022</v>
      </c>
      <c r="S16" s="426" t="s">
        <v>332</v>
      </c>
      <c r="T16" s="427" t="s">
        <v>333</v>
      </c>
    </row>
    <row r="17" spans="1:20" ht="15" x14ac:dyDescent="0.25">
      <c r="A17" s="422"/>
      <c r="B17" s="428" t="s">
        <v>41</v>
      </c>
      <c r="C17" s="428"/>
      <c r="D17" s="428"/>
      <c r="E17" s="428"/>
      <c r="F17" s="8"/>
      <c r="G17" s="428" t="s">
        <v>41</v>
      </c>
      <c r="H17" s="428"/>
      <c r="I17" s="428"/>
      <c r="J17" s="428"/>
      <c r="K17" s="8"/>
      <c r="L17" s="428" t="s">
        <v>41</v>
      </c>
      <c r="M17" s="428"/>
      <c r="N17" s="428"/>
      <c r="O17" s="428"/>
      <c r="P17" s="8"/>
      <c r="Q17" s="428" t="s">
        <v>41</v>
      </c>
      <c r="R17" s="428"/>
      <c r="S17" s="428"/>
      <c r="T17" s="428"/>
    </row>
    <row r="18" spans="1:20" ht="15" x14ac:dyDescent="0.25">
      <c r="A18" s="422" t="str">
        <f>A7</f>
        <v>לאומי</v>
      </c>
      <c r="B18" s="442">
        <v>3.1319622175986446</v>
      </c>
      <c r="C18" s="434">
        <v>3.1235904375281911</v>
      </c>
      <c r="D18" s="435">
        <v>-8.3717800704534717E-3</v>
      </c>
      <c r="E18" s="435">
        <v>-0.26730143880446711</v>
      </c>
      <c r="F18" s="432"/>
      <c r="G18" s="434">
        <v>2.3453282828282829</v>
      </c>
      <c r="H18" s="434">
        <v>2.3520084566596196</v>
      </c>
      <c r="I18" s="435">
        <v>6.6801738313366776E-3</v>
      </c>
      <c r="J18" s="435">
        <v>0.28482894613290166</v>
      </c>
      <c r="K18" s="432"/>
      <c r="L18" s="434">
        <v>1.8831424716095675</v>
      </c>
      <c r="M18" s="434">
        <v>1.8386605783866059</v>
      </c>
      <c r="N18" s="435">
        <v>-4.4481893222961588E-2</v>
      </c>
      <c r="O18" s="435">
        <v>-2.362109818751092</v>
      </c>
      <c r="P18" s="432"/>
      <c r="Q18" s="434">
        <v>2.3690009073020137</v>
      </c>
      <c r="R18" s="434">
        <v>2.3002359335663196</v>
      </c>
      <c r="S18" s="435">
        <v>-6.8764973735694124E-2</v>
      </c>
      <c r="T18" s="435">
        <v>-2.9026993414708544</v>
      </c>
    </row>
    <row r="19" spans="1:20" ht="15" x14ac:dyDescent="0.25">
      <c r="A19" s="422" t="str">
        <f>A8</f>
        <v>הפועלים</v>
      </c>
      <c r="B19" s="434">
        <v>3.44136078782453</v>
      </c>
      <c r="C19" s="434">
        <v>3.272517130355816</v>
      </c>
      <c r="D19" s="435">
        <v>-0.16884365746871399</v>
      </c>
      <c r="E19" s="435">
        <v>-4.9063050310237655</v>
      </c>
      <c r="F19" s="432"/>
      <c r="G19" s="434">
        <v>2.3196406025193057</v>
      </c>
      <c r="H19" s="434">
        <v>2.1965258240198229</v>
      </c>
      <c r="I19" s="435">
        <v>-0.12311477849948282</v>
      </c>
      <c r="J19" s="435">
        <v>-5.3074936852618819</v>
      </c>
      <c r="K19" s="432"/>
      <c r="L19" s="434">
        <v>1.6120992706857653</v>
      </c>
      <c r="M19" s="434">
        <v>1.5730688935281838</v>
      </c>
      <c r="N19" s="435">
        <v>-3.9030377157581508E-2</v>
      </c>
      <c r="O19" s="435">
        <v>-2.4210901814364392</v>
      </c>
      <c r="P19" s="432"/>
      <c r="Q19" s="434">
        <v>2.3720529904961389</v>
      </c>
      <c r="R19" s="434">
        <v>2.2244090452467353</v>
      </c>
      <c r="S19" s="435">
        <v>-0.14764394524940361</v>
      </c>
      <c r="T19" s="435">
        <v>-6.2243105799471357</v>
      </c>
    </row>
    <row r="20" spans="1:20" ht="15" x14ac:dyDescent="0.25">
      <c r="A20" s="422" t="str">
        <f>A9</f>
        <v>מזרחי טפחות</v>
      </c>
      <c r="B20" s="434">
        <v>3.8806264158376833</v>
      </c>
      <c r="C20" s="434">
        <v>3.9110978520286395</v>
      </c>
      <c r="D20" s="435">
        <v>3.0471436190956158E-2</v>
      </c>
      <c r="E20" s="435">
        <v>0.78521952194613664</v>
      </c>
      <c r="F20" s="432"/>
      <c r="G20" s="434">
        <v>3.1815137307434695</v>
      </c>
      <c r="H20" s="434">
        <v>2.9238243970154434</v>
      </c>
      <c r="I20" s="435">
        <v>-0.25768933372802616</v>
      </c>
      <c r="J20" s="435">
        <v>-8.0995826369672219</v>
      </c>
      <c r="K20" s="432"/>
      <c r="L20" s="434">
        <v>2.3514732699875229</v>
      </c>
      <c r="M20" s="434">
        <v>2.2188640300762965</v>
      </c>
      <c r="N20" s="435">
        <v>-0.13260923991122642</v>
      </c>
      <c r="O20" s="435">
        <v>-5.6394109005512973</v>
      </c>
      <c r="P20" s="432"/>
      <c r="Q20" s="434">
        <v>3.2478632478632483</v>
      </c>
      <c r="R20" s="434">
        <v>3.1173365476536845</v>
      </c>
      <c r="S20" s="435">
        <v>-0.13052670020956381</v>
      </c>
      <c r="T20" s="435">
        <v>-4.0188484011892012</v>
      </c>
    </row>
    <row r="21" spans="1:20" ht="15" x14ac:dyDescent="0.25">
      <c r="A21" s="422" t="str">
        <f t="shared" ref="A21:A24" si="0">A10</f>
        <v>דיסקונט</v>
      </c>
      <c r="B21" s="434">
        <v>3.6226168783486092</v>
      </c>
      <c r="C21" s="434">
        <v>3.6697018834975679</v>
      </c>
      <c r="D21" s="435">
        <v>4.7085005148958636E-2</v>
      </c>
      <c r="E21" s="435">
        <v>1.2997511669084534</v>
      </c>
      <c r="F21" s="432"/>
      <c r="G21" s="434">
        <v>2.5790649088682374</v>
      </c>
      <c r="H21" s="434">
        <v>2.464703018500487</v>
      </c>
      <c r="I21" s="435">
        <v>-0.11436189036775035</v>
      </c>
      <c r="J21" s="435">
        <v>-4.4342385480300068</v>
      </c>
      <c r="K21" s="432"/>
      <c r="L21" s="434">
        <v>1.8132056106739651</v>
      </c>
      <c r="M21" s="434">
        <v>1.8686639431078831</v>
      </c>
      <c r="N21" s="435">
        <v>5.5458332433917956E-2</v>
      </c>
      <c r="O21" s="435">
        <v>3.0585793529121168</v>
      </c>
      <c r="P21" s="432"/>
      <c r="Q21" s="434">
        <v>2.6052680202837259</v>
      </c>
      <c r="R21" s="434">
        <v>2.6181791587819614</v>
      </c>
      <c r="S21" s="435">
        <v>1.2911138498235442E-2</v>
      </c>
      <c r="T21" s="435">
        <v>0.49557812853471245</v>
      </c>
    </row>
    <row r="22" spans="1:20" ht="15" x14ac:dyDescent="0.25">
      <c r="A22" s="422" t="str">
        <f t="shared" si="0"/>
        <v>הבינלאומי</v>
      </c>
      <c r="B22" s="434">
        <v>3.0168175937904271</v>
      </c>
      <c r="C22" s="434">
        <v>2.7950888289461444</v>
      </c>
      <c r="D22" s="435">
        <v>-0.22172876484428272</v>
      </c>
      <c r="E22" s="435">
        <v>-7.3497570851042244</v>
      </c>
      <c r="F22" s="432"/>
      <c r="G22" s="434">
        <v>2.5786946469855949</v>
      </c>
      <c r="H22" s="434">
        <v>2.4276505280482787</v>
      </c>
      <c r="I22" s="435">
        <v>-0.15104411893731617</v>
      </c>
      <c r="J22" s="435">
        <v>-5.8573867640312329</v>
      </c>
      <c r="K22" s="432"/>
      <c r="L22" s="434">
        <v>1.6727529744375074</v>
      </c>
      <c r="M22" s="434">
        <v>1.4199563748342672</v>
      </c>
      <c r="N22" s="435">
        <v>-0.25279659960324019</v>
      </c>
      <c r="O22" s="435">
        <v>-15.112607986140183</v>
      </c>
      <c r="P22" s="432"/>
      <c r="Q22" s="434">
        <v>2.4137766541048511</v>
      </c>
      <c r="R22" s="434">
        <v>2.1274964541725767</v>
      </c>
      <c r="S22" s="435">
        <v>-0.28628019993227438</v>
      </c>
      <c r="T22" s="435">
        <v>-11.860260535929385</v>
      </c>
    </row>
    <row r="23" spans="1:20" ht="15" x14ac:dyDescent="0.25">
      <c r="A23" s="422" t="str">
        <f t="shared" si="0"/>
        <v>ירושלים</v>
      </c>
      <c r="B23" s="434">
        <v>2.7111111111111108</v>
      </c>
      <c r="C23" s="434">
        <v>2.8185809528971761</v>
      </c>
      <c r="D23" s="435">
        <v>0.10746984178606533</v>
      </c>
      <c r="E23" s="435">
        <v>3.9640515412892956</v>
      </c>
      <c r="F23" s="432"/>
      <c r="G23" s="434">
        <v>2.7784607819031226</v>
      </c>
      <c r="H23" s="434">
        <v>2.3160762942779289</v>
      </c>
      <c r="I23" s="435">
        <v>-0.46238448762519369</v>
      </c>
      <c r="J23" s="435">
        <v>-16.641749656386395</v>
      </c>
      <c r="K23" s="432"/>
      <c r="L23" s="434">
        <v>0</v>
      </c>
      <c r="M23" s="434">
        <v>0</v>
      </c>
      <c r="N23" s="435">
        <v>0</v>
      </c>
      <c r="O23" s="435">
        <v>0</v>
      </c>
      <c r="P23" s="432"/>
      <c r="Q23" s="434">
        <v>2.7267034781123698</v>
      </c>
      <c r="R23" s="434">
        <v>2.7352050273520505</v>
      </c>
      <c r="S23" s="435">
        <v>8.5015492396807169E-3</v>
      </c>
      <c r="T23" s="435">
        <v>0.31178855009075396</v>
      </c>
    </row>
    <row r="24" spans="1:20" ht="15" x14ac:dyDescent="0.25">
      <c r="A24" s="422" t="str">
        <f t="shared" si="0"/>
        <v>סך המערכת</v>
      </c>
      <c r="B24" s="434">
        <v>3.4113215930204381</v>
      </c>
      <c r="C24" s="434">
        <v>3.3498350811888726</v>
      </c>
      <c r="D24" s="435">
        <v>-6.1486511831565505E-2</v>
      </c>
      <c r="E24" s="435">
        <v>-1.8024249592113177</v>
      </c>
      <c r="F24" s="432"/>
      <c r="G24" s="434">
        <v>2.4652848612715723</v>
      </c>
      <c r="H24" s="434">
        <v>2.3783634435244521</v>
      </c>
      <c r="I24" s="435">
        <v>-8.6921417747120255E-2</v>
      </c>
      <c r="J24" s="435">
        <v>-3.5258163919558951</v>
      </c>
      <c r="K24" s="432"/>
      <c r="L24" s="434">
        <v>1.8105764158928375</v>
      </c>
      <c r="M24" s="434">
        <v>1.7643931894359226</v>
      </c>
      <c r="N24" s="435">
        <v>-4.6183226456914861E-2</v>
      </c>
      <c r="O24" s="435">
        <v>-2.5507471571776126</v>
      </c>
      <c r="P24" s="432"/>
      <c r="Q24" s="434">
        <v>2.5160233172701512</v>
      </c>
      <c r="R24" s="434">
        <v>2.4100128972651018</v>
      </c>
      <c r="S24" s="435">
        <v>-0.10601042000504934</v>
      </c>
      <c r="T24" s="435">
        <v>-4.213411667427196</v>
      </c>
    </row>
    <row r="25" spans="1:20" x14ac:dyDescent="0.2">
      <c r="A25" s="443" t="s">
        <v>344</v>
      </c>
      <c r="B25" s="443"/>
      <c r="C25" s="443"/>
      <c r="D25" s="443"/>
      <c r="E25" s="443"/>
      <c r="F25" s="443"/>
      <c r="G25" s="443"/>
      <c r="H25" s="443"/>
      <c r="I25" s="443"/>
      <c r="J25" s="443"/>
      <c r="K25" s="443"/>
      <c r="L25" s="443"/>
      <c r="M25" s="443"/>
      <c r="N25" s="443"/>
      <c r="O25" s="443"/>
      <c r="P25" s="443"/>
      <c r="Q25" s="443"/>
      <c r="R25" s="443"/>
      <c r="S25" s="443"/>
      <c r="T25" s="443"/>
    </row>
    <row r="26" spans="1:20" x14ac:dyDescent="0.2">
      <c r="A26" s="444" t="s">
        <v>345</v>
      </c>
      <c r="B26" s="444"/>
      <c r="C26" s="444"/>
      <c r="D26" s="444"/>
      <c r="E26" s="444"/>
      <c r="F26" s="444"/>
      <c r="G26" s="444"/>
      <c r="H26" s="444"/>
      <c r="I26" s="444"/>
      <c r="J26" s="444"/>
      <c r="K26" s="444"/>
      <c r="L26" s="444"/>
      <c r="M26" s="444"/>
      <c r="N26" s="444"/>
      <c r="O26" s="444"/>
      <c r="P26" s="444"/>
      <c r="Q26" s="444"/>
      <c r="R26" s="444"/>
      <c r="S26" s="444"/>
      <c r="T26" s="444"/>
    </row>
    <row r="27" spans="1:20" x14ac:dyDescent="0.2">
      <c r="A27" s="444" t="s">
        <v>206</v>
      </c>
      <c r="B27" s="444"/>
      <c r="C27" s="444"/>
      <c r="D27" s="444"/>
      <c r="E27" s="444"/>
      <c r="F27" s="444"/>
      <c r="G27" s="444"/>
      <c r="H27" s="444"/>
      <c r="I27" s="444"/>
      <c r="J27" s="444"/>
      <c r="K27" s="444"/>
      <c r="L27" s="444"/>
      <c r="M27" s="444"/>
      <c r="N27" s="444"/>
      <c r="O27" s="444"/>
      <c r="P27" s="444"/>
      <c r="Q27" s="250"/>
      <c r="R27" s="250"/>
      <c r="S27" s="250"/>
      <c r="T27" s="250"/>
    </row>
  </sheetData>
  <mergeCells count="23">
    <mergeCell ref="A27:P27"/>
    <mergeCell ref="B17:E17"/>
    <mergeCell ref="G17:J17"/>
    <mergeCell ref="L17:O17"/>
    <mergeCell ref="Q17:T17"/>
    <mergeCell ref="A25:T25"/>
    <mergeCell ref="A26:T26"/>
    <mergeCell ref="B6:D6"/>
    <mergeCell ref="G6:I6"/>
    <mergeCell ref="L6:N6"/>
    <mergeCell ref="Q6:S6"/>
    <mergeCell ref="B14:T14"/>
    <mergeCell ref="B15:E15"/>
    <mergeCell ref="G15:J15"/>
    <mergeCell ref="L15:O15"/>
    <mergeCell ref="Q15:T15"/>
    <mergeCell ref="A1:T1"/>
    <mergeCell ref="A2:T2"/>
    <mergeCell ref="B3:T3"/>
    <mergeCell ref="B4:E4"/>
    <mergeCell ref="G4:J4"/>
    <mergeCell ref="L4:O4"/>
    <mergeCell ref="Q4:T4"/>
  </mergeCells>
  <pageMargins left="0.7" right="0.7" top="0.75" bottom="0.75" header="0.3" footer="0.3"/>
  <pageSetup scale="4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rightToLeft="1" view="pageBreakPreview" zoomScale="60" zoomScaleNormal="100" workbookViewId="0">
      <selection activeCell="A30" sqref="A30"/>
    </sheetView>
  </sheetViews>
  <sheetFormatPr defaultColWidth="9" defaultRowHeight="14.25" x14ac:dyDescent="0.2"/>
  <cols>
    <col min="1" max="1" width="21.25" style="480" customWidth="1"/>
    <col min="2" max="3" width="10.75" style="480" bestFit="1" customWidth="1"/>
    <col min="4" max="4" width="2.875" style="480" customWidth="1"/>
    <col min="5" max="6" width="9.125" style="480" bestFit="1" customWidth="1"/>
    <col min="7" max="7" width="5.625" style="480" customWidth="1"/>
    <col min="8" max="8" width="9.125" style="480" bestFit="1" customWidth="1"/>
    <col min="9" max="9" width="4" style="480" customWidth="1"/>
    <col min="10" max="10" width="11" style="480" customWidth="1"/>
    <col min="11" max="11" width="10.75" style="480" bestFit="1" customWidth="1"/>
    <col min="12" max="12" width="2.5" style="480" customWidth="1"/>
    <col min="13" max="14" width="9.125" style="480" bestFit="1" customWidth="1"/>
    <col min="15" max="15" width="2.25" style="480" customWidth="1"/>
    <col min="16" max="16" width="9.125" style="480" bestFit="1" customWidth="1"/>
    <col min="17" max="16384" width="9" style="480"/>
  </cols>
  <sheetData>
    <row r="1" spans="1:16" s="140" customFormat="1" ht="16.5" x14ac:dyDescent="0.3">
      <c r="A1" s="445" t="s">
        <v>346</v>
      </c>
      <c r="B1" s="445"/>
      <c r="C1" s="445"/>
      <c r="D1" s="445"/>
      <c r="E1" s="445"/>
      <c r="F1" s="445"/>
      <c r="G1" s="445"/>
      <c r="H1" s="445"/>
      <c r="I1" s="445"/>
      <c r="J1" s="445"/>
      <c r="K1" s="445"/>
      <c r="L1" s="445"/>
      <c r="M1" s="445"/>
      <c r="N1" s="445"/>
      <c r="O1" s="445"/>
      <c r="P1" s="445"/>
    </row>
    <row r="2" spans="1:16" s="140" customFormat="1" ht="15" x14ac:dyDescent="0.25">
      <c r="A2" s="240"/>
      <c r="B2" s="377" t="s">
        <v>347</v>
      </c>
      <c r="C2" s="377"/>
      <c r="D2" s="377"/>
      <c r="E2" s="377"/>
      <c r="F2" s="377"/>
      <c r="G2" s="377"/>
      <c r="H2" s="377"/>
      <c r="I2" s="239"/>
      <c r="J2" s="377" t="s">
        <v>348</v>
      </c>
      <c r="K2" s="377"/>
      <c r="L2" s="377"/>
      <c r="M2" s="377"/>
      <c r="N2" s="377"/>
      <c r="O2" s="377"/>
      <c r="P2" s="377"/>
    </row>
    <row r="3" spans="1:16" s="140" customFormat="1" ht="27.75" customHeight="1" x14ac:dyDescent="0.25">
      <c r="A3" s="240"/>
      <c r="B3" s="446" t="s">
        <v>349</v>
      </c>
      <c r="C3" s="446"/>
      <c r="D3" s="240"/>
      <c r="E3" s="446" t="s">
        <v>350</v>
      </c>
      <c r="F3" s="446"/>
      <c r="G3" s="447"/>
      <c r="H3" s="448" t="s">
        <v>351</v>
      </c>
      <c r="I3" s="239"/>
      <c r="J3" s="446" t="s">
        <v>349</v>
      </c>
      <c r="K3" s="446"/>
      <c r="L3" s="240"/>
      <c r="M3" s="446" t="s">
        <v>350</v>
      </c>
      <c r="N3" s="446"/>
      <c r="O3" s="240"/>
      <c r="P3" s="448" t="s">
        <v>351</v>
      </c>
    </row>
    <row r="4" spans="1:16" s="140" customFormat="1" ht="15" x14ac:dyDescent="0.25">
      <c r="A4" s="449"/>
      <c r="B4" s="450">
        <v>2021</v>
      </c>
      <c r="C4" s="450">
        <v>2022</v>
      </c>
      <c r="D4" s="451"/>
      <c r="E4" s="450">
        <v>2021</v>
      </c>
      <c r="F4" s="450">
        <v>2022</v>
      </c>
      <c r="G4" s="451"/>
      <c r="H4" s="450">
        <v>2022</v>
      </c>
      <c r="I4" s="451"/>
      <c r="J4" s="450">
        <v>2021</v>
      </c>
      <c r="K4" s="450">
        <v>2022</v>
      </c>
      <c r="L4" s="451"/>
      <c r="M4" s="450">
        <v>2021</v>
      </c>
      <c r="N4" s="450">
        <v>2022</v>
      </c>
      <c r="O4" s="451"/>
      <c r="P4" s="450">
        <v>2022</v>
      </c>
    </row>
    <row r="5" spans="1:16" s="140" customFormat="1" ht="15" x14ac:dyDescent="0.25">
      <c r="A5" s="239"/>
      <c r="B5" s="452" t="s">
        <v>42</v>
      </c>
      <c r="C5" s="452"/>
      <c r="D5" s="453"/>
      <c r="E5" s="452" t="s">
        <v>41</v>
      </c>
      <c r="F5" s="452"/>
      <c r="G5" s="453"/>
      <c r="H5" s="453" t="s">
        <v>41</v>
      </c>
      <c r="I5" s="239"/>
      <c r="J5" s="452" t="s">
        <v>42</v>
      </c>
      <c r="K5" s="452"/>
      <c r="L5" s="453"/>
      <c r="M5" s="452" t="s">
        <v>41</v>
      </c>
      <c r="N5" s="452"/>
      <c r="O5" s="453"/>
      <c r="P5" s="453" t="s">
        <v>41</v>
      </c>
    </row>
    <row r="6" spans="1:16" s="140" customFormat="1" ht="15" x14ac:dyDescent="0.25">
      <c r="A6" s="454" t="s">
        <v>352</v>
      </c>
      <c r="B6" s="455">
        <v>1736785.1</v>
      </c>
      <c r="C6" s="455">
        <v>1903709.1</v>
      </c>
      <c r="D6" s="456"/>
      <c r="E6" s="457">
        <v>91.042786964813033</v>
      </c>
      <c r="F6" s="457">
        <v>91.894656798002288</v>
      </c>
      <c r="G6" s="457"/>
      <c r="H6" s="457">
        <v>9.6110912052389317</v>
      </c>
      <c r="I6" s="458"/>
      <c r="J6" s="455">
        <v>1217466.3</v>
      </c>
      <c r="K6" s="455">
        <v>1379514.1</v>
      </c>
      <c r="L6" s="456"/>
      <c r="M6" s="457">
        <v>92.987161000861306</v>
      </c>
      <c r="N6" s="457">
        <v>93.841426005040233</v>
      </c>
      <c r="O6" s="457"/>
      <c r="P6" s="457">
        <v>13.310249326819147</v>
      </c>
    </row>
    <row r="7" spans="1:16" s="140" customFormat="1" ht="15" x14ac:dyDescent="0.25">
      <c r="A7" s="459" t="s">
        <v>353</v>
      </c>
      <c r="B7" s="455">
        <v>962779.20000000007</v>
      </c>
      <c r="C7" s="455">
        <v>1064590.8</v>
      </c>
      <c r="D7" s="456"/>
      <c r="E7" s="457">
        <v>50.4691695015999</v>
      </c>
      <c r="F7" s="457">
        <v>51.389262254569623</v>
      </c>
      <c r="G7" s="460"/>
      <c r="H7" s="457">
        <v>10.574761066711869</v>
      </c>
      <c r="I7" s="455"/>
      <c r="J7" s="455">
        <v>587357.80000000005</v>
      </c>
      <c r="K7" s="455">
        <v>675610.3</v>
      </c>
      <c r="L7" s="456"/>
      <c r="M7" s="457">
        <v>44.860982446669531</v>
      </c>
      <c r="N7" s="457">
        <v>45.958380545507325</v>
      </c>
      <c r="O7" s="460"/>
      <c r="P7" s="457">
        <v>15.025338899049267</v>
      </c>
    </row>
    <row r="8" spans="1:16" s="140" customFormat="1" ht="15" x14ac:dyDescent="0.25">
      <c r="A8" s="461" t="s">
        <v>354</v>
      </c>
      <c r="B8" s="455">
        <v>9331.4</v>
      </c>
      <c r="C8" s="455">
        <v>9687</v>
      </c>
      <c r="D8" s="456"/>
      <c r="E8" s="457">
        <v>0.48915473899646894</v>
      </c>
      <c r="F8" s="457">
        <v>0.46760481441321483</v>
      </c>
      <c r="G8" s="460"/>
      <c r="H8" s="457">
        <v>3.8107893777996837</v>
      </c>
      <c r="I8" s="462"/>
      <c r="J8" s="455">
        <v>7638</v>
      </c>
      <c r="K8" s="455">
        <v>8128</v>
      </c>
      <c r="L8" s="456"/>
      <c r="M8" s="457">
        <v>0.58337215225142458</v>
      </c>
      <c r="N8" s="457">
        <v>0.55290707834662001</v>
      </c>
      <c r="O8" s="460"/>
      <c r="P8" s="457">
        <v>6.4152919612463943</v>
      </c>
    </row>
    <row r="9" spans="1:16" s="140" customFormat="1" ht="15" x14ac:dyDescent="0.25">
      <c r="A9" s="461" t="s">
        <v>355</v>
      </c>
      <c r="B9" s="455">
        <v>100896.1</v>
      </c>
      <c r="C9" s="455">
        <v>110420</v>
      </c>
      <c r="D9" s="456"/>
      <c r="E9" s="457">
        <v>5.2890033072488203</v>
      </c>
      <c r="F9" s="457">
        <v>5.3301252820798162</v>
      </c>
      <c r="G9" s="460"/>
      <c r="H9" s="457">
        <v>9.439314304517211</v>
      </c>
      <c r="I9" s="462"/>
      <c r="J9" s="455">
        <v>56093</v>
      </c>
      <c r="K9" s="455">
        <v>64226</v>
      </c>
      <c r="L9" s="456"/>
      <c r="M9" s="457">
        <v>4.284249035904578</v>
      </c>
      <c r="N9" s="457">
        <v>4.3689726887167835</v>
      </c>
      <c r="O9" s="460"/>
      <c r="P9" s="457">
        <v>14.499135364483973</v>
      </c>
    </row>
    <row r="10" spans="1:16" s="140" customFormat="1" ht="15" x14ac:dyDescent="0.25">
      <c r="A10" s="461" t="s">
        <v>356</v>
      </c>
      <c r="B10" s="455">
        <v>4031</v>
      </c>
      <c r="C10" s="455">
        <v>3950</v>
      </c>
      <c r="D10" s="456"/>
      <c r="E10" s="457">
        <v>0.21130620838188982</v>
      </c>
      <c r="F10" s="457">
        <v>0.19067193320245676</v>
      </c>
      <c r="G10" s="460"/>
      <c r="H10" s="457">
        <v>-2.0094269412056609</v>
      </c>
      <c r="I10" s="462"/>
      <c r="J10" s="455">
        <v>2097</v>
      </c>
      <c r="K10" s="455">
        <v>2334</v>
      </c>
      <c r="L10" s="456"/>
      <c r="M10" s="457">
        <v>0.16016383912951526</v>
      </c>
      <c r="N10" s="457">
        <v>0.15877031506656142</v>
      </c>
      <c r="O10" s="460"/>
      <c r="P10" s="457">
        <v>11.301859799713876</v>
      </c>
    </row>
    <row r="11" spans="1:16" s="140" customFormat="1" ht="15" x14ac:dyDescent="0.25">
      <c r="A11" s="461" t="s">
        <v>357</v>
      </c>
      <c r="B11" s="455">
        <v>383174.7</v>
      </c>
      <c r="C11" s="455">
        <v>438302.10000000003</v>
      </c>
      <c r="D11" s="456"/>
      <c r="E11" s="457">
        <v>20.08613073799755</v>
      </c>
      <c r="F11" s="457">
        <v>21.157445249037096</v>
      </c>
      <c r="G11" s="460"/>
      <c r="H11" s="457">
        <v>14.387014591516611</v>
      </c>
      <c r="I11" s="462"/>
      <c r="J11" s="455">
        <v>219470.4</v>
      </c>
      <c r="K11" s="455">
        <v>260378.6</v>
      </c>
      <c r="L11" s="456"/>
      <c r="M11" s="457">
        <v>16.762623671573852</v>
      </c>
      <c r="N11" s="457">
        <v>17.712250367862111</v>
      </c>
      <c r="O11" s="460"/>
      <c r="P11" s="457">
        <v>18.639506739861055</v>
      </c>
    </row>
    <row r="12" spans="1:16" s="140" customFormat="1" ht="15" x14ac:dyDescent="0.25">
      <c r="A12" s="463" t="s">
        <v>358</v>
      </c>
      <c r="B12" s="455">
        <v>277427.59999999998</v>
      </c>
      <c r="C12" s="455">
        <v>322633.2</v>
      </c>
      <c r="D12" s="456"/>
      <c r="E12" s="457">
        <v>14.542836580622071</v>
      </c>
      <c r="F12" s="457">
        <v>15.573948344125284</v>
      </c>
      <c r="G12" s="460"/>
      <c r="H12" s="457">
        <v>16.294557571056401</v>
      </c>
      <c r="I12" s="462"/>
      <c r="J12" s="455">
        <v>131791.9</v>
      </c>
      <c r="K12" s="455">
        <v>160620.30000000002</v>
      </c>
      <c r="L12" s="456"/>
      <c r="M12" s="457">
        <v>10.065949771184149</v>
      </c>
      <c r="N12" s="457">
        <v>10.926193503464274</v>
      </c>
      <c r="O12" s="460"/>
      <c r="P12" s="457">
        <v>21.87418194896653</v>
      </c>
    </row>
    <row r="13" spans="1:16" s="140" customFormat="1" ht="15" x14ac:dyDescent="0.25">
      <c r="A13" s="463" t="s">
        <v>359</v>
      </c>
      <c r="B13" s="455">
        <v>105747.1</v>
      </c>
      <c r="C13" s="455">
        <v>115668.90000000001</v>
      </c>
      <c r="D13" s="456"/>
      <c r="E13" s="457">
        <v>5.5432941573754748</v>
      </c>
      <c r="F13" s="457">
        <v>5.5834969049118106</v>
      </c>
      <c r="G13" s="460"/>
      <c r="H13" s="457">
        <v>9.3825740847739638</v>
      </c>
      <c r="I13" s="462"/>
      <c r="J13" s="455">
        <v>87678.5</v>
      </c>
      <c r="K13" s="455">
        <v>99758.3</v>
      </c>
      <c r="L13" s="456"/>
      <c r="M13" s="457">
        <v>6.696673900389702</v>
      </c>
      <c r="N13" s="457">
        <v>6.7860568643978381</v>
      </c>
      <c r="O13" s="460"/>
      <c r="P13" s="457">
        <v>13.777379859372596</v>
      </c>
    </row>
    <row r="14" spans="1:16" s="140" customFormat="1" ht="15" x14ac:dyDescent="0.25">
      <c r="A14" s="461" t="s">
        <v>360</v>
      </c>
      <c r="B14" s="455">
        <v>37890</v>
      </c>
      <c r="C14" s="455">
        <v>41326.6</v>
      </c>
      <c r="D14" s="456"/>
      <c r="E14" s="457">
        <v>1.9862049703770293</v>
      </c>
      <c r="F14" s="457">
        <v>1.9948918265024429</v>
      </c>
      <c r="G14" s="460"/>
      <c r="H14" s="457">
        <v>9.0699392979677995</v>
      </c>
      <c r="I14" s="462"/>
      <c r="J14" s="455">
        <v>21473</v>
      </c>
      <c r="K14" s="455">
        <v>23019</v>
      </c>
      <c r="L14" s="456"/>
      <c r="M14" s="457">
        <v>1.6400563269566435</v>
      </c>
      <c r="N14" s="457">
        <v>1.5658671304700846</v>
      </c>
      <c r="O14" s="460"/>
      <c r="P14" s="457">
        <v>7.1997392073767097</v>
      </c>
    </row>
    <row r="15" spans="1:16" s="140" customFormat="1" ht="15" x14ac:dyDescent="0.25">
      <c r="A15" s="461" t="s">
        <v>361</v>
      </c>
      <c r="B15" s="455">
        <v>119214.6</v>
      </c>
      <c r="C15" s="455">
        <v>130408.2</v>
      </c>
      <c r="D15" s="456"/>
      <c r="E15" s="457">
        <v>6.2492644777384374</v>
      </c>
      <c r="F15" s="457">
        <v>6.2949831897348405</v>
      </c>
      <c r="G15" s="460"/>
      <c r="H15" s="457">
        <v>9.3894539762747087</v>
      </c>
      <c r="I15" s="462"/>
      <c r="J15" s="455">
        <v>87565.2</v>
      </c>
      <c r="K15" s="455">
        <v>100832.2</v>
      </c>
      <c r="L15" s="456"/>
      <c r="M15" s="457">
        <v>6.6880203176651536</v>
      </c>
      <c r="N15" s="457">
        <v>6.8591088958245647</v>
      </c>
      <c r="O15" s="460"/>
      <c r="P15" s="457">
        <v>15.150996057794641</v>
      </c>
    </row>
    <row r="16" spans="1:16" s="140" customFormat="1" ht="15" x14ac:dyDescent="0.25">
      <c r="A16" s="461" t="s">
        <v>362</v>
      </c>
      <c r="B16" s="455">
        <v>1727</v>
      </c>
      <c r="C16" s="455">
        <v>571</v>
      </c>
      <c r="D16" s="456"/>
      <c r="E16" s="457">
        <v>9.0529849138060947E-2</v>
      </c>
      <c r="F16" s="457">
        <v>2.756295540724122E-2</v>
      </c>
      <c r="G16" s="460"/>
      <c r="H16" s="457">
        <v>-66.936884771279679</v>
      </c>
      <c r="I16" s="462"/>
      <c r="J16" s="455">
        <v>18178</v>
      </c>
      <c r="K16" s="455">
        <v>17838</v>
      </c>
      <c r="L16" s="456"/>
      <c r="M16" s="457">
        <v>1.3883921162118875</v>
      </c>
      <c r="N16" s="457">
        <v>1.2134296830151339</v>
      </c>
      <c r="O16" s="460"/>
      <c r="P16" s="457">
        <v>-1.8703927824843203</v>
      </c>
    </row>
    <row r="17" spans="1:16" s="140" customFormat="1" ht="15" x14ac:dyDescent="0.25">
      <c r="A17" s="461" t="s">
        <v>363</v>
      </c>
      <c r="B17" s="455">
        <v>30798.799999999999</v>
      </c>
      <c r="C17" s="455">
        <v>33769.699999999997</v>
      </c>
      <c r="D17" s="456"/>
      <c r="E17" s="457">
        <v>1.614482175815467</v>
      </c>
      <c r="F17" s="457">
        <v>1.6301098690296212</v>
      </c>
      <c r="G17" s="460"/>
      <c r="H17" s="457">
        <v>9.6461550450017484</v>
      </c>
      <c r="I17" s="462"/>
      <c r="J17" s="455">
        <v>22719.100000000002</v>
      </c>
      <c r="K17" s="455">
        <v>25467.100000000002</v>
      </c>
      <c r="L17" s="456"/>
      <c r="M17" s="457">
        <v>1.7352304614055176</v>
      </c>
      <c r="N17" s="457">
        <v>1.7323990963288887</v>
      </c>
      <c r="O17" s="460"/>
      <c r="P17" s="457">
        <v>12.095549559621643</v>
      </c>
    </row>
    <row r="18" spans="1:16" s="140" customFormat="1" ht="15" x14ac:dyDescent="0.25">
      <c r="A18" s="461" t="s">
        <v>364</v>
      </c>
      <c r="B18" s="455">
        <v>18628.7</v>
      </c>
      <c r="C18" s="455">
        <v>21221</v>
      </c>
      <c r="D18" s="456"/>
      <c r="E18" s="457">
        <v>0.97652194593989361</v>
      </c>
      <c r="F18" s="457">
        <v>1.0243668593643884</v>
      </c>
      <c r="G18" s="460"/>
      <c r="H18" s="457">
        <v>13.915624815472905</v>
      </c>
      <c r="I18" s="462"/>
      <c r="J18" s="455">
        <v>11458.1</v>
      </c>
      <c r="K18" s="455">
        <v>13414</v>
      </c>
      <c r="L18" s="456"/>
      <c r="M18" s="457">
        <v>0.87514224374339489</v>
      </c>
      <c r="N18" s="457">
        <v>0.91248714923001495</v>
      </c>
      <c r="O18" s="460"/>
      <c r="P18" s="457">
        <v>17.070020334959544</v>
      </c>
    </row>
    <row r="19" spans="1:16" s="140" customFormat="1" ht="15" x14ac:dyDescent="0.25">
      <c r="A19" s="461" t="s">
        <v>365</v>
      </c>
      <c r="B19" s="455">
        <v>153325</v>
      </c>
      <c r="C19" s="455">
        <v>165246.70000000001</v>
      </c>
      <c r="D19" s="456"/>
      <c r="E19" s="457">
        <v>8.0373417018489839</v>
      </c>
      <c r="F19" s="457">
        <v>7.9766855048927621</v>
      </c>
      <c r="G19" s="460"/>
      <c r="H19" s="457">
        <v>7.7754443176259569</v>
      </c>
      <c r="I19" s="462"/>
      <c r="J19" s="455">
        <v>78560.2</v>
      </c>
      <c r="K19" s="455">
        <v>93916.7</v>
      </c>
      <c r="L19" s="456"/>
      <c r="M19" s="457">
        <v>6.0002399784370741</v>
      </c>
      <c r="N19" s="457">
        <v>6.3886821118302182</v>
      </c>
      <c r="O19" s="460"/>
      <c r="P19" s="457">
        <v>19.547429869068566</v>
      </c>
    </row>
    <row r="20" spans="1:16" s="140" customFormat="1" ht="15" x14ac:dyDescent="0.25">
      <c r="A20" s="461" t="s">
        <v>366</v>
      </c>
      <c r="B20" s="455">
        <v>46196.5</v>
      </c>
      <c r="C20" s="455">
        <v>49729.200000000004</v>
      </c>
      <c r="D20" s="456"/>
      <c r="E20" s="457">
        <v>2.4216341492220224</v>
      </c>
      <c r="F20" s="457">
        <v>2.4004968862307883</v>
      </c>
      <c r="G20" s="460"/>
      <c r="H20" s="457">
        <v>7.6471161235158513</v>
      </c>
      <c r="I20" s="462"/>
      <c r="J20" s="455">
        <v>31820.2</v>
      </c>
      <c r="K20" s="455">
        <v>33764.400000000001</v>
      </c>
      <c r="L20" s="456"/>
      <c r="M20" s="457">
        <v>2.4303506885402966</v>
      </c>
      <c r="N20" s="457">
        <v>2.2968228046415624</v>
      </c>
      <c r="O20" s="460"/>
      <c r="P20" s="457">
        <v>6.1099553114059679</v>
      </c>
    </row>
    <row r="21" spans="1:16" s="140" customFormat="1" ht="15" x14ac:dyDescent="0.25">
      <c r="A21" s="461" t="s">
        <v>367</v>
      </c>
      <c r="B21" s="455">
        <v>37678.300000000003</v>
      </c>
      <c r="C21" s="455">
        <v>39540.300000000003</v>
      </c>
      <c r="D21" s="456"/>
      <c r="E21" s="457">
        <v>1.9751075939656064</v>
      </c>
      <c r="F21" s="457">
        <v>1.9086646684569875</v>
      </c>
      <c r="G21" s="460"/>
      <c r="H21" s="457">
        <v>4.9418365478272719</v>
      </c>
      <c r="I21" s="462"/>
      <c r="J21" s="455">
        <v>30286.2</v>
      </c>
      <c r="K21" s="455">
        <v>32291.3</v>
      </c>
      <c r="L21" s="456"/>
      <c r="M21" s="457">
        <v>2.3131874414136027</v>
      </c>
      <c r="N21" s="457">
        <v>2.1966151991897407</v>
      </c>
      <c r="O21" s="460"/>
      <c r="P21" s="457">
        <v>6.620507029604239</v>
      </c>
    </row>
    <row r="22" spans="1:16" s="140" customFormat="1" ht="15" x14ac:dyDescent="0.25">
      <c r="A22" s="464" t="s">
        <v>368</v>
      </c>
      <c r="B22" s="455">
        <v>774005.9</v>
      </c>
      <c r="C22" s="455">
        <v>839118.3</v>
      </c>
      <c r="D22" s="456"/>
      <c r="E22" s="457">
        <v>40.573617463213139</v>
      </c>
      <c r="F22" s="457">
        <v>40.505394543432679</v>
      </c>
      <c r="G22" s="460"/>
      <c r="H22" s="457">
        <v>8.412390654903291</v>
      </c>
      <c r="I22" s="462"/>
      <c r="J22" s="455">
        <v>630108.5</v>
      </c>
      <c r="K22" s="455">
        <v>703903.8</v>
      </c>
      <c r="L22" s="456"/>
      <c r="M22" s="457">
        <v>48.126178554191782</v>
      </c>
      <c r="N22" s="457">
        <v>47.883045459532923</v>
      </c>
      <c r="O22" s="460"/>
      <c r="P22" s="457">
        <v>11.711522698075028</v>
      </c>
    </row>
    <row r="23" spans="1:16" s="140" customFormat="1" ht="15" x14ac:dyDescent="0.25">
      <c r="A23" s="461" t="s">
        <v>369</v>
      </c>
      <c r="B23" s="455">
        <v>538450.1</v>
      </c>
      <c r="C23" s="455">
        <v>589594.1</v>
      </c>
      <c r="D23" s="456"/>
      <c r="E23" s="457">
        <v>28.225712982845298</v>
      </c>
      <c r="F23" s="457">
        <v>28.460518190319643</v>
      </c>
      <c r="G23" s="460"/>
      <c r="H23" s="457">
        <v>9.4983732011564292</v>
      </c>
      <c r="I23" s="462"/>
      <c r="J23" s="455">
        <v>488827.60000000003</v>
      </c>
      <c r="K23" s="455">
        <v>554003.6</v>
      </c>
      <c r="L23" s="456"/>
      <c r="M23" s="457">
        <v>37.335481682626146</v>
      </c>
      <c r="N23" s="457">
        <v>37.686086598118791</v>
      </c>
      <c r="O23" s="460"/>
      <c r="P23" s="457">
        <v>13.333126034618337</v>
      </c>
    </row>
    <row r="24" spans="1:16" s="140" customFormat="1" ht="15" x14ac:dyDescent="0.25">
      <c r="A24" s="461" t="s">
        <v>370</v>
      </c>
      <c r="B24" s="455">
        <v>235555.80000000002</v>
      </c>
      <c r="C24" s="455">
        <v>249524.2</v>
      </c>
      <c r="D24" s="456"/>
      <c r="E24" s="457">
        <v>12.347904480367839</v>
      </c>
      <c r="F24" s="457">
        <v>12.044876353113027</v>
      </c>
      <c r="G24" s="460"/>
      <c r="H24" s="457">
        <v>5.9299749783278566</v>
      </c>
      <c r="I24" s="462"/>
      <c r="J24" s="455">
        <v>141280.9</v>
      </c>
      <c r="K24" s="455">
        <v>149900.20000000001</v>
      </c>
      <c r="L24" s="456"/>
      <c r="M24" s="457">
        <v>10.790696871565633</v>
      </c>
      <c r="N24" s="457">
        <v>10.196958861414126</v>
      </c>
      <c r="O24" s="460"/>
      <c r="P24" s="457">
        <v>6.1008246691520274</v>
      </c>
    </row>
    <row r="25" spans="1:16" s="140" customFormat="1" ht="15" x14ac:dyDescent="0.25">
      <c r="A25" s="461"/>
      <c r="B25" s="455"/>
      <c r="C25" s="455"/>
      <c r="D25" s="456"/>
      <c r="E25" s="457"/>
      <c r="F25" s="457"/>
      <c r="G25" s="460"/>
      <c r="H25" s="457"/>
      <c r="I25" s="462"/>
      <c r="J25" s="455"/>
      <c r="K25" s="455"/>
      <c r="L25" s="456"/>
      <c r="M25" s="457"/>
      <c r="N25" s="457"/>
      <c r="O25" s="460"/>
      <c r="P25" s="457"/>
    </row>
    <row r="26" spans="1:16" s="140" customFormat="1" ht="15" x14ac:dyDescent="0.25">
      <c r="A26" s="465" t="s">
        <v>371</v>
      </c>
      <c r="B26" s="455">
        <v>170873</v>
      </c>
      <c r="C26" s="455">
        <v>167912</v>
      </c>
      <c r="D26" s="456"/>
      <c r="E26" s="457">
        <v>8.9572130351869657</v>
      </c>
      <c r="F26" s="457">
        <v>8.1053432019977016</v>
      </c>
      <c r="G26" s="460"/>
      <c r="H26" s="457">
        <v>-1.7328659296670601</v>
      </c>
      <c r="I26" s="462"/>
      <c r="J26" s="455">
        <v>91818</v>
      </c>
      <c r="K26" s="455">
        <v>90534</v>
      </c>
      <c r="L26" s="456"/>
      <c r="M26" s="457">
        <v>7.0128389991386886</v>
      </c>
      <c r="N26" s="457">
        <v>6.158573994959756</v>
      </c>
      <c r="O26" s="460"/>
      <c r="P26" s="466">
        <v>-1.3984186107299235</v>
      </c>
    </row>
    <row r="27" spans="1:16" s="140" customFormat="1" ht="15" x14ac:dyDescent="0.25">
      <c r="A27" s="465"/>
      <c r="B27" s="455"/>
      <c r="C27" s="455"/>
      <c r="D27" s="456"/>
      <c r="E27" s="457"/>
      <c r="F27" s="457"/>
      <c r="G27" s="460"/>
      <c r="H27" s="457"/>
      <c r="I27" s="467"/>
      <c r="J27" s="455"/>
      <c r="K27" s="455"/>
      <c r="L27" s="456"/>
      <c r="M27" s="457"/>
      <c r="N27" s="457"/>
      <c r="O27" s="460"/>
      <c r="P27" s="457"/>
    </row>
    <row r="28" spans="1:16" s="140" customFormat="1" ht="15" x14ac:dyDescent="0.25">
      <c r="A28" s="468" t="s">
        <v>250</v>
      </c>
      <c r="B28" s="469">
        <v>1907658.1</v>
      </c>
      <c r="C28" s="469">
        <v>2071621.1</v>
      </c>
      <c r="D28" s="470"/>
      <c r="E28" s="471">
        <v>100</v>
      </c>
      <c r="F28" s="471">
        <v>100</v>
      </c>
      <c r="G28" s="472"/>
      <c r="H28" s="471">
        <v>8.594988798045101</v>
      </c>
      <c r="I28" s="473"/>
      <c r="J28" s="469">
        <v>1309284.3</v>
      </c>
      <c r="K28" s="469">
        <v>1470048.1</v>
      </c>
      <c r="L28" s="470"/>
      <c r="M28" s="471">
        <v>100</v>
      </c>
      <c r="N28" s="471">
        <v>100</v>
      </c>
      <c r="O28" s="472"/>
      <c r="P28" s="471">
        <v>11.858524538940852</v>
      </c>
    </row>
    <row r="29" spans="1:16" s="140" customFormat="1" x14ac:dyDescent="0.2">
      <c r="A29" s="474" t="s">
        <v>372</v>
      </c>
      <c r="B29" s="475"/>
      <c r="C29" s="475"/>
      <c r="D29" s="475"/>
      <c r="E29" s="475"/>
      <c r="F29" s="475"/>
      <c r="G29" s="475"/>
      <c r="H29" s="475"/>
      <c r="I29" s="475"/>
      <c r="J29" s="475"/>
      <c r="K29" s="475"/>
      <c r="L29" s="475"/>
      <c r="M29" s="475"/>
      <c r="N29" s="475"/>
      <c r="O29" s="475"/>
      <c r="P29" s="475"/>
    </row>
    <row r="30" spans="1:16" s="140" customFormat="1" x14ac:dyDescent="0.2">
      <c r="A30" s="476" t="s">
        <v>373</v>
      </c>
      <c r="B30" s="25"/>
      <c r="C30" s="25"/>
      <c r="D30" s="25"/>
      <c r="E30" s="25"/>
      <c r="F30" s="25"/>
      <c r="G30" s="25"/>
      <c r="H30" s="25"/>
      <c r="I30" s="25"/>
      <c r="J30" s="25"/>
      <c r="K30" s="25"/>
      <c r="L30" s="25"/>
      <c r="M30" s="25"/>
      <c r="N30" s="25"/>
      <c r="O30" s="25"/>
      <c r="P30" s="25"/>
    </row>
    <row r="31" spans="1:16" s="140" customFormat="1" x14ac:dyDescent="0.2">
      <c r="A31" s="476" t="s">
        <v>102</v>
      </c>
      <c r="B31" s="25"/>
      <c r="C31" s="477"/>
      <c r="D31" s="25"/>
      <c r="E31" s="25"/>
      <c r="F31" s="25"/>
      <c r="G31" s="25"/>
      <c r="H31" s="25"/>
      <c r="I31" s="478"/>
      <c r="J31" s="25"/>
      <c r="K31" s="479"/>
      <c r="L31" s="25"/>
      <c r="M31" s="25"/>
      <c r="N31" s="25"/>
      <c r="O31" s="25"/>
      <c r="P31" s="25"/>
    </row>
  </sheetData>
  <mergeCells count="11">
    <mergeCell ref="B5:C5"/>
    <mergeCell ref="E5:F5"/>
    <mergeCell ref="J5:K5"/>
    <mergeCell ref="M5:N5"/>
    <mergeCell ref="A1:P1"/>
    <mergeCell ref="B2:H2"/>
    <mergeCell ref="J2:P2"/>
    <mergeCell ref="B3:C3"/>
    <mergeCell ref="E3:F3"/>
    <mergeCell ref="J3:K3"/>
    <mergeCell ref="M3:N3"/>
  </mergeCells>
  <pageMargins left="0.7" right="0.7" top="0.75" bottom="0.75" header="0.3" footer="0.3"/>
  <pageSetup scale="6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rightToLeft="1" view="pageBreakPreview" zoomScale="85" zoomScaleNormal="100" zoomScaleSheetLayoutView="85" workbookViewId="0">
      <selection activeCell="A2" sqref="A2:J2"/>
    </sheetView>
  </sheetViews>
  <sheetFormatPr defaultColWidth="9" defaultRowHeight="14.25" x14ac:dyDescent="0.2"/>
  <cols>
    <col min="1" max="1" width="38.5" style="480" bestFit="1" customWidth="1"/>
    <col min="2" max="2" width="5.375" style="480" customWidth="1"/>
    <col min="3" max="3" width="8.375" style="511" bestFit="1" customWidth="1"/>
    <col min="4" max="4" width="9" style="480" customWidth="1"/>
    <col min="5" max="5" width="9.375" style="480" customWidth="1"/>
    <col min="6" max="6" width="9.5" style="480" customWidth="1"/>
    <col min="7" max="7" width="9.125" style="480" customWidth="1"/>
    <col min="8" max="9" width="8.625" style="480" customWidth="1"/>
    <col min="10" max="10" width="9.625" style="480" customWidth="1"/>
    <col min="11" max="16384" width="9" style="480"/>
  </cols>
  <sheetData>
    <row r="1" spans="1:10" ht="14.25" customHeight="1" x14ac:dyDescent="0.3">
      <c r="A1" s="481" t="s">
        <v>374</v>
      </c>
      <c r="B1" s="481"/>
      <c r="C1" s="481"/>
      <c r="D1" s="481"/>
      <c r="E1" s="481"/>
      <c r="F1" s="481"/>
      <c r="G1" s="481"/>
      <c r="H1" s="481"/>
      <c r="I1" s="481"/>
      <c r="J1" s="481"/>
    </row>
    <row r="2" spans="1:10" ht="15.75" customHeight="1" x14ac:dyDescent="0.25">
      <c r="A2" s="275" t="s">
        <v>41</v>
      </c>
      <c r="B2" s="275"/>
      <c r="C2" s="275"/>
      <c r="D2" s="275"/>
      <c r="E2" s="275"/>
      <c r="F2" s="275"/>
      <c r="G2" s="275"/>
      <c r="H2" s="275"/>
      <c r="I2" s="275"/>
      <c r="J2" s="275"/>
    </row>
    <row r="3" spans="1:10" ht="48" customHeight="1" x14ac:dyDescent="0.25">
      <c r="A3" s="482" t="s">
        <v>375</v>
      </c>
      <c r="B3" s="483" t="s">
        <v>376</v>
      </c>
      <c r="C3" s="484"/>
      <c r="D3" s="485" t="s">
        <v>149</v>
      </c>
      <c r="E3" s="485" t="s">
        <v>150</v>
      </c>
      <c r="F3" s="485" t="s">
        <v>233</v>
      </c>
      <c r="G3" s="485" t="s">
        <v>152</v>
      </c>
      <c r="H3" s="485" t="s">
        <v>177</v>
      </c>
      <c r="I3" s="485" t="s">
        <v>178</v>
      </c>
      <c r="J3" s="486" t="s">
        <v>335</v>
      </c>
    </row>
    <row r="4" spans="1:10" ht="15" x14ac:dyDescent="0.25">
      <c r="A4" s="487" t="s">
        <v>377</v>
      </c>
      <c r="B4" s="278">
        <v>2018</v>
      </c>
      <c r="C4" s="488"/>
      <c r="D4" s="489">
        <v>0.1826410101209161</v>
      </c>
      <c r="E4" s="489">
        <v>0.21343859710408189</v>
      </c>
      <c r="F4" s="489">
        <v>0.15666782338892404</v>
      </c>
      <c r="G4" s="489">
        <v>0.32320233663318931</v>
      </c>
      <c r="H4" s="489">
        <v>0.19492719586660404</v>
      </c>
      <c r="I4" s="489">
        <v>0.34669144461429324</v>
      </c>
      <c r="J4" s="490">
        <v>0.22308271792854181</v>
      </c>
    </row>
    <row r="5" spans="1:10" ht="15" x14ac:dyDescent="0.25">
      <c r="A5" s="487" t="s">
        <v>378</v>
      </c>
      <c r="B5" s="278">
        <v>2019</v>
      </c>
      <c r="C5" s="488"/>
      <c r="D5" s="489">
        <v>0.21343148849219401</v>
      </c>
      <c r="E5" s="489">
        <v>0.42903170534223423</v>
      </c>
      <c r="F5" s="489">
        <v>0.17780921604061997</v>
      </c>
      <c r="G5" s="489">
        <v>0.37706772464219551</v>
      </c>
      <c r="H5" s="489">
        <v>0.15535467020905336</v>
      </c>
      <c r="I5" s="489">
        <v>0.34385395991166029</v>
      </c>
      <c r="J5" s="490">
        <v>0.29456213989244551</v>
      </c>
    </row>
    <row r="6" spans="1:10" ht="15" x14ac:dyDescent="0.25">
      <c r="A6" s="487"/>
      <c r="B6" s="278">
        <v>2020</v>
      </c>
      <c r="C6" s="488"/>
      <c r="D6" s="489">
        <v>0.84854855287711506</v>
      </c>
      <c r="E6" s="489">
        <v>0.6318735733327272</v>
      </c>
      <c r="F6" s="489">
        <v>0.42305551746666775</v>
      </c>
      <c r="G6" s="489">
        <v>0.8852913824365255</v>
      </c>
      <c r="H6" s="489">
        <v>0.50299738744891431</v>
      </c>
      <c r="I6" s="489">
        <v>0.92480537543124464</v>
      </c>
      <c r="J6" s="490">
        <v>0.67829462409596442</v>
      </c>
    </row>
    <row r="7" spans="1:10" ht="15" x14ac:dyDescent="0.25">
      <c r="A7" s="487"/>
      <c r="B7" s="278">
        <v>2021</v>
      </c>
      <c r="C7" s="488"/>
      <c r="D7" s="489">
        <v>-0.23374238250271306</v>
      </c>
      <c r="E7" s="489">
        <v>-0.3413198259017301</v>
      </c>
      <c r="F7" s="489">
        <v>-0.10126822919522833</v>
      </c>
      <c r="G7" s="489">
        <v>-0.32378027345556809</v>
      </c>
      <c r="H7" s="489">
        <v>-0.21126760563380279</v>
      </c>
      <c r="I7" s="489">
        <v>-0.48289375517532568</v>
      </c>
      <c r="J7" s="490">
        <v>-0.25089279692729838</v>
      </c>
    </row>
    <row r="8" spans="1:10" ht="15" x14ac:dyDescent="0.25">
      <c r="A8" s="487"/>
      <c r="B8" s="278">
        <v>2022</v>
      </c>
      <c r="C8" s="488"/>
      <c r="D8" s="489">
        <v>0.11904517559163401</v>
      </c>
      <c r="E8" s="489">
        <v>-1.7754691043012007E-2</v>
      </c>
      <c r="F8" s="489">
        <v>0.17141605124437742</v>
      </c>
      <c r="G8" s="489">
        <v>0.16660662824207492</v>
      </c>
      <c r="H8" s="489">
        <v>0.10498822083376011</v>
      </c>
      <c r="I8" s="489">
        <v>0.55422313811268742</v>
      </c>
      <c r="J8" s="490">
        <v>0.10440474702834554</v>
      </c>
    </row>
    <row r="9" spans="1:10" ht="15" x14ac:dyDescent="0.25">
      <c r="A9" s="487"/>
      <c r="B9" s="8"/>
      <c r="C9" s="491"/>
      <c r="D9" s="489"/>
      <c r="E9" s="489"/>
      <c r="F9" s="489"/>
      <c r="G9" s="489"/>
      <c r="H9" s="489"/>
      <c r="I9" s="489"/>
      <c r="J9" s="490"/>
    </row>
    <row r="10" spans="1:10" ht="15" x14ac:dyDescent="0.25">
      <c r="A10" s="487" t="s">
        <v>379</v>
      </c>
      <c r="B10" s="278">
        <v>2018</v>
      </c>
      <c r="C10" s="488"/>
      <c r="D10" s="489">
        <v>9.0088821947889253E-2</v>
      </c>
      <c r="E10" s="489">
        <v>0.19143101671528129</v>
      </c>
      <c r="F10" s="489">
        <v>0.10614627773581824</v>
      </c>
      <c r="G10" s="489">
        <v>0.24838698093106212</v>
      </c>
      <c r="H10" s="489">
        <v>0.15617660873649603</v>
      </c>
      <c r="I10" s="489">
        <v>0.35668255252824987</v>
      </c>
      <c r="J10" s="490">
        <v>0.16611384500130708</v>
      </c>
    </row>
    <row r="11" spans="1:10" ht="15" x14ac:dyDescent="0.25">
      <c r="A11" s="61"/>
      <c r="B11" s="278">
        <v>2019</v>
      </c>
      <c r="C11" s="488"/>
      <c r="D11" s="489">
        <v>0.23337508659720232</v>
      </c>
      <c r="E11" s="489">
        <v>0.11826089293693536</v>
      </c>
      <c r="F11" s="489">
        <v>0.11046458108245599</v>
      </c>
      <c r="G11" s="489">
        <v>0.21640408544682527</v>
      </c>
      <c r="H11" s="489">
        <v>9.3437953821387157E-2</v>
      </c>
      <c r="I11" s="489">
        <v>0.24414563007277776</v>
      </c>
      <c r="J11" s="490">
        <v>0.16842512807424581</v>
      </c>
    </row>
    <row r="12" spans="1:10" ht="15" x14ac:dyDescent="0.25">
      <c r="A12" s="487"/>
      <c r="B12" s="278">
        <v>2020</v>
      </c>
      <c r="C12" s="488"/>
      <c r="D12" s="489">
        <v>0.17596322401881376</v>
      </c>
      <c r="E12" s="489">
        <v>8.5397096498719044E-2</v>
      </c>
      <c r="F12" s="489">
        <v>0.11009929100896121</v>
      </c>
      <c r="G12" s="489">
        <v>0.18963107663693182</v>
      </c>
      <c r="H12" s="489">
        <v>9.5396056240311333E-2</v>
      </c>
      <c r="I12" s="489">
        <v>0.20771995737225221</v>
      </c>
      <c r="J12" s="490">
        <v>0.13372550224296109</v>
      </c>
    </row>
    <row r="13" spans="1:10" ht="15" x14ac:dyDescent="0.25">
      <c r="A13" s="487"/>
      <c r="B13" s="278">
        <v>2021</v>
      </c>
      <c r="C13" s="488"/>
      <c r="D13" s="489">
        <v>-2.5907406927640615E-2</v>
      </c>
      <c r="E13" s="489">
        <v>-5.5349160957037305E-2</v>
      </c>
      <c r="F13" s="489">
        <v>4.6795427209347387E-2</v>
      </c>
      <c r="G13" s="489">
        <v>2.5902421876445446E-2</v>
      </c>
      <c r="H13" s="489">
        <v>-7.8247261345852897E-3</v>
      </c>
      <c r="I13" s="489">
        <v>0.15167291121805646</v>
      </c>
      <c r="J13" s="490">
        <v>-7.1413061319073332E-3</v>
      </c>
    </row>
    <row r="14" spans="1:10" ht="15" x14ac:dyDescent="0.25">
      <c r="A14" s="487"/>
      <c r="B14" s="278">
        <v>2022</v>
      </c>
      <c r="C14" s="488"/>
      <c r="D14" s="489">
        <v>6.7732599905584862E-2</v>
      </c>
      <c r="E14" s="489">
        <v>-2.4095652129802008E-2</v>
      </c>
      <c r="F14" s="489">
        <v>8.6674657490108137E-2</v>
      </c>
      <c r="G14" s="489">
        <v>0.10274757663086194</v>
      </c>
      <c r="H14" s="489">
        <v>2.4753320359179216E-2</v>
      </c>
      <c r="I14" s="489">
        <v>0.17442555615729247</v>
      </c>
      <c r="J14" s="490">
        <v>5.0528958882365825E-2</v>
      </c>
    </row>
    <row r="15" spans="1:10" ht="15" x14ac:dyDescent="0.25">
      <c r="A15" s="487"/>
      <c r="B15" s="8"/>
      <c r="C15" s="491"/>
      <c r="D15" s="489"/>
      <c r="E15" s="489"/>
      <c r="F15" s="489"/>
      <c r="G15" s="489"/>
      <c r="H15" s="489"/>
      <c r="I15" s="489"/>
      <c r="J15" s="490"/>
    </row>
    <row r="16" spans="1:10" ht="15" x14ac:dyDescent="0.25">
      <c r="A16" s="487" t="s">
        <v>380</v>
      </c>
      <c r="B16" s="278">
        <v>2018</v>
      </c>
      <c r="C16" s="488"/>
      <c r="D16" s="489">
        <v>1.2387213017834771</v>
      </c>
      <c r="E16" s="489">
        <v>1.312769636525597</v>
      </c>
      <c r="F16" s="489">
        <v>0.80375186266304688</v>
      </c>
      <c r="G16" s="489">
        <v>1.3610409509330972</v>
      </c>
      <c r="H16" s="489">
        <v>1.0192578675434476</v>
      </c>
      <c r="I16" s="489">
        <v>1.0081027885182188</v>
      </c>
      <c r="J16" s="490">
        <v>1.1759211434138879</v>
      </c>
    </row>
    <row r="17" spans="1:10" ht="15" x14ac:dyDescent="0.25">
      <c r="A17" s="487" t="s">
        <v>381</v>
      </c>
      <c r="B17" s="278">
        <v>2019</v>
      </c>
      <c r="C17" s="488"/>
      <c r="D17" s="489">
        <v>1.1644262191836421</v>
      </c>
      <c r="E17" s="489">
        <v>1.5814034745856669</v>
      </c>
      <c r="F17" s="489">
        <v>0.8202479639149034</v>
      </c>
      <c r="G17" s="489">
        <v>1.3793028072418863</v>
      </c>
      <c r="H17" s="489">
        <v>1.0469553861914465</v>
      </c>
      <c r="I17" s="489">
        <v>1.0390167081341497</v>
      </c>
      <c r="J17" s="490">
        <v>1.2395966338472963</v>
      </c>
    </row>
    <row r="18" spans="1:10" ht="15" x14ac:dyDescent="0.25">
      <c r="A18" s="61"/>
      <c r="B18" s="278">
        <v>2020</v>
      </c>
      <c r="C18" s="488"/>
      <c r="D18" s="489">
        <v>1.7596322401881377</v>
      </c>
      <c r="E18" s="489">
        <v>1.9953047832115152</v>
      </c>
      <c r="F18" s="489">
        <v>0.98121456053041245</v>
      </c>
      <c r="G18" s="489">
        <v>1.9539793951547961</v>
      </c>
      <c r="H18" s="489">
        <v>1.3843268615781543</v>
      </c>
      <c r="I18" s="489">
        <v>1.7276881671874715</v>
      </c>
      <c r="J18" s="490">
        <v>1.6572329876602863</v>
      </c>
    </row>
    <row r="19" spans="1:10" ht="15" x14ac:dyDescent="0.25">
      <c r="A19" s="61"/>
      <c r="B19" s="278">
        <v>2021</v>
      </c>
      <c r="C19" s="488"/>
      <c r="D19" s="489">
        <v>1.298824667305716</v>
      </c>
      <c r="E19" s="489">
        <v>1.4273374537708712</v>
      </c>
      <c r="F19" s="489">
        <v>0.7688342454785746</v>
      </c>
      <c r="G19" s="489">
        <v>1.406131473292753</v>
      </c>
      <c r="H19" s="489">
        <v>1.0524256651017214</v>
      </c>
      <c r="I19" s="489">
        <v>0.92807424593967514</v>
      </c>
      <c r="J19" s="490">
        <v>1.2182380862582709</v>
      </c>
    </row>
    <row r="20" spans="1:10" ht="15" x14ac:dyDescent="0.25">
      <c r="A20" s="492"/>
      <c r="B20" s="493">
        <v>2022</v>
      </c>
      <c r="C20" s="494"/>
      <c r="D20" s="495">
        <v>1.279222511853205</v>
      </c>
      <c r="E20" s="495">
        <v>1.4038887846153065</v>
      </c>
      <c r="F20" s="495">
        <v>0.9292554356932039</v>
      </c>
      <c r="G20" s="489">
        <v>1.3136134398742469</v>
      </c>
      <c r="H20" s="489">
        <v>1.0200075113523848</v>
      </c>
      <c r="I20" s="489">
        <v>1.1295461418895634</v>
      </c>
      <c r="J20" s="490">
        <v>1.2223817710454508</v>
      </c>
    </row>
    <row r="21" spans="1:10" ht="15" x14ac:dyDescent="0.25">
      <c r="A21" s="305"/>
      <c r="B21" s="496"/>
      <c r="C21" s="497"/>
      <c r="D21" s="498"/>
      <c r="E21" s="498"/>
      <c r="F21" s="498"/>
      <c r="G21" s="499"/>
      <c r="H21" s="489"/>
      <c r="I21" s="489"/>
      <c r="J21" s="490"/>
    </row>
    <row r="22" spans="1:10" ht="15" x14ac:dyDescent="0.25">
      <c r="A22" s="305" t="s">
        <v>382</v>
      </c>
      <c r="B22" s="305">
        <v>2018</v>
      </c>
      <c r="C22" s="500"/>
      <c r="D22" s="498">
        <v>2.4471783899438355</v>
      </c>
      <c r="E22" s="498">
        <v>2.3045080607129758</v>
      </c>
      <c r="F22" s="498">
        <v>1.5192186000938988</v>
      </c>
      <c r="G22" s="499">
        <v>2.2330887369970913</v>
      </c>
      <c r="H22" s="489">
        <v>1.8858619069985909</v>
      </c>
      <c r="I22" s="489">
        <v>1.8503531856647584</v>
      </c>
      <c r="J22" s="490">
        <v>2.1882657926513849</v>
      </c>
    </row>
    <row r="23" spans="1:10" ht="15" x14ac:dyDescent="0.25">
      <c r="A23" s="305"/>
      <c r="B23" s="305">
        <v>2019</v>
      </c>
      <c r="C23" s="500"/>
      <c r="D23" s="498">
        <v>1.9639195818142374</v>
      </c>
      <c r="E23" s="498">
        <v>3.0647041629850125</v>
      </c>
      <c r="F23" s="498">
        <v>1.7809991230662643</v>
      </c>
      <c r="G23" s="499">
        <v>2.5640605275669297</v>
      </c>
      <c r="H23" s="489">
        <v>1.8586272501097616</v>
      </c>
      <c r="I23" s="489">
        <v>1.6270162981185876</v>
      </c>
      <c r="J23" s="490">
        <v>2.3245502423384146</v>
      </c>
    </row>
    <row r="24" spans="1:10" ht="15" x14ac:dyDescent="0.25">
      <c r="A24" s="496"/>
      <c r="B24" s="305">
        <v>2020</v>
      </c>
      <c r="C24" s="500"/>
      <c r="D24" s="498">
        <v>2.8696308763899929</v>
      </c>
      <c r="E24" s="498">
        <v>3.4113380069032031</v>
      </c>
      <c r="F24" s="498">
        <v>1.5026738399245034</v>
      </c>
      <c r="G24" s="499">
        <v>3.8991266579730772</v>
      </c>
      <c r="H24" s="489">
        <v>2.1561676802497645</v>
      </c>
      <c r="I24" s="489">
        <v>2.6154652023914888</v>
      </c>
      <c r="J24" s="490">
        <v>2.78711368646238</v>
      </c>
    </row>
    <row r="25" spans="1:10" ht="15" x14ac:dyDescent="0.25">
      <c r="A25" s="501"/>
      <c r="B25" s="305">
        <v>2021</v>
      </c>
      <c r="C25" s="500"/>
      <c r="D25" s="498">
        <v>1.8716662204835472</v>
      </c>
      <c r="E25" s="498">
        <v>2.2631656924655257</v>
      </c>
      <c r="F25" s="498">
        <v>1.2503153207497504</v>
      </c>
      <c r="G25" s="499">
        <v>2.8455660604266497</v>
      </c>
      <c r="H25" s="489">
        <v>1.6774256651017214</v>
      </c>
      <c r="I25" s="489">
        <v>1.1978060718355701</v>
      </c>
      <c r="J25" s="490">
        <v>1.9881930914469836</v>
      </c>
    </row>
    <row r="26" spans="1:10" ht="15" x14ac:dyDescent="0.25">
      <c r="A26" s="502"/>
      <c r="B26" s="503">
        <v>2022</v>
      </c>
      <c r="C26" s="504"/>
      <c r="D26" s="505">
        <v>1.54</v>
      </c>
      <c r="E26" s="505">
        <v>1.62759789175726</v>
      </c>
      <c r="F26" s="505">
        <v>1.27</v>
      </c>
      <c r="G26" s="505">
        <v>2.74</v>
      </c>
      <c r="H26" s="505">
        <v>1.1471880000000001</v>
      </c>
      <c r="I26" s="505">
        <v>1.1599999999999999</v>
      </c>
      <c r="J26" s="506">
        <v>1.67</v>
      </c>
    </row>
    <row r="27" spans="1:10" ht="15" x14ac:dyDescent="0.25">
      <c r="A27" s="487"/>
      <c r="B27" s="8"/>
      <c r="C27" s="491"/>
      <c r="D27" s="489"/>
      <c r="E27" s="489"/>
      <c r="F27" s="489"/>
      <c r="G27" s="489"/>
      <c r="H27" s="489"/>
      <c r="I27" s="489"/>
      <c r="J27" s="490"/>
    </row>
    <row r="28" spans="1:10" ht="15" x14ac:dyDescent="0.25">
      <c r="A28" s="487" t="s">
        <v>383</v>
      </c>
      <c r="B28" s="278">
        <v>2018</v>
      </c>
      <c r="C28" s="488"/>
      <c r="D28" s="489">
        <v>1.2485747666840277</v>
      </c>
      <c r="E28" s="489">
        <v>1.04308944509458</v>
      </c>
      <c r="F28" s="489">
        <v>1.2120067770315786</v>
      </c>
      <c r="G28" s="489">
        <v>0.86785812614467495</v>
      </c>
      <c r="H28" s="489">
        <v>0.77618600281822459</v>
      </c>
      <c r="I28" s="489">
        <v>1.6075692633556133</v>
      </c>
      <c r="J28" s="507">
        <v>1.0900000000000001</v>
      </c>
    </row>
    <row r="29" spans="1:10" ht="15" x14ac:dyDescent="0.25">
      <c r="A29" s="487" t="s">
        <v>384</v>
      </c>
      <c r="B29" s="278">
        <v>2019</v>
      </c>
      <c r="C29" s="488"/>
      <c r="D29" s="489">
        <v>1.0979475588336145</v>
      </c>
      <c r="E29" s="489">
        <v>1.6059291711322472</v>
      </c>
      <c r="F29" s="489">
        <v>1.34107877384315</v>
      </c>
      <c r="G29" s="489">
        <v>0.90113721439852235</v>
      </c>
      <c r="H29" s="489">
        <v>1.0120568733183983</v>
      </c>
      <c r="I29" s="489">
        <v>1.5049434830821988</v>
      </c>
      <c r="J29" s="507">
        <v>1.24</v>
      </c>
    </row>
    <row r="30" spans="1:10" ht="15" x14ac:dyDescent="0.25">
      <c r="A30" s="487"/>
      <c r="B30" s="278">
        <v>2020</v>
      </c>
      <c r="C30" s="488"/>
      <c r="D30" s="489">
        <v>1.4293269822473398</v>
      </c>
      <c r="E30" s="489">
        <v>1.278034113380069</v>
      </c>
      <c r="F30" s="489">
        <v>1.1284169093152874</v>
      </c>
      <c r="G30" s="489">
        <v>0.95594844112864263</v>
      </c>
      <c r="H30" s="489">
        <v>0.80327815538716696</v>
      </c>
      <c r="I30" s="489">
        <v>1.2923793869551867</v>
      </c>
      <c r="J30" s="490">
        <v>1.19</v>
      </c>
    </row>
    <row r="31" spans="1:10" ht="15" x14ac:dyDescent="0.25">
      <c r="A31" s="8"/>
      <c r="B31" s="278">
        <v>2021</v>
      </c>
      <c r="C31" s="488"/>
      <c r="D31" s="489">
        <v>1.0380234375674673</v>
      </c>
      <c r="E31" s="489">
        <v>0.99963939183012829</v>
      </c>
      <c r="F31" s="489">
        <v>0.9468762224391386</v>
      </c>
      <c r="G31" s="489">
        <v>0.69427741493829676</v>
      </c>
      <c r="H31" s="489">
        <v>0.67390453834115804</v>
      </c>
      <c r="I31" s="489">
        <v>1.1371369073483475</v>
      </c>
      <c r="J31" s="490">
        <v>0.9242224931590487</v>
      </c>
    </row>
    <row r="32" spans="1:10" ht="15" x14ac:dyDescent="0.25">
      <c r="A32" s="61"/>
      <c r="B32" s="278">
        <v>2022</v>
      </c>
      <c r="C32" s="488"/>
      <c r="D32" s="489">
        <v>0.50876418792717715</v>
      </c>
      <c r="E32" s="489">
        <v>0.89458279012433362</v>
      </c>
      <c r="F32" s="489">
        <v>0.86674657490108131</v>
      </c>
      <c r="G32" s="489">
        <v>0.6692919832329054</v>
      </c>
      <c r="H32" s="489">
        <v>0.48226296561849158</v>
      </c>
      <c r="I32" s="489">
        <v>1.0233434847131473</v>
      </c>
      <c r="J32" s="490">
        <v>0.71</v>
      </c>
    </row>
    <row r="33" spans="1:10" ht="15" x14ac:dyDescent="0.25">
      <c r="A33" s="61"/>
      <c r="B33" s="8"/>
      <c r="C33" s="491"/>
      <c r="D33" s="489"/>
      <c r="E33" s="489"/>
      <c r="F33" s="489"/>
      <c r="G33" s="489"/>
      <c r="H33" s="489"/>
      <c r="I33" s="489"/>
      <c r="J33" s="490"/>
    </row>
    <row r="34" spans="1:10" ht="15" x14ac:dyDescent="0.25">
      <c r="A34" s="487" t="s">
        <v>385</v>
      </c>
      <c r="B34" s="278">
        <v>2018</v>
      </c>
      <c r="C34" s="488"/>
      <c r="D34" s="489">
        <v>112.65501691093574</v>
      </c>
      <c r="E34" s="489">
        <v>144.84259879437374</v>
      </c>
      <c r="F34" s="489">
        <v>70.442105263157899</v>
      </c>
      <c r="G34" s="489">
        <v>168.9655172413793</v>
      </c>
      <c r="H34" s="489">
        <v>140.99848714069591</v>
      </c>
      <c r="I34" s="489">
        <v>64.574269732753265</v>
      </c>
      <c r="J34" s="490">
        <v>119.56293539459872</v>
      </c>
    </row>
    <row r="35" spans="1:10" ht="15" x14ac:dyDescent="0.25">
      <c r="A35" s="487" t="s">
        <v>386</v>
      </c>
      <c r="B35" s="278">
        <v>2019</v>
      </c>
      <c r="C35" s="488"/>
      <c r="D35" s="489">
        <v>118.35564053537284</v>
      </c>
      <c r="E35" s="489">
        <v>109.68619246861925</v>
      </c>
      <c r="F35" s="489">
        <v>65.462427745664741</v>
      </c>
      <c r="G35" s="489">
        <v>166.58580958156458</v>
      </c>
      <c r="H35" s="489">
        <v>109.78865406006675</v>
      </c>
      <c r="I35" s="489">
        <v>70.959752321981426</v>
      </c>
      <c r="J35" s="490">
        <v>111.2657235638834</v>
      </c>
    </row>
    <row r="36" spans="1:10" ht="15" x14ac:dyDescent="0.25">
      <c r="A36" s="487"/>
      <c r="B36" s="278">
        <v>2020</v>
      </c>
      <c r="C36" s="488"/>
      <c r="D36" s="489">
        <v>132.92995112869443</v>
      </c>
      <c r="E36" s="489">
        <v>175.96544715447155</v>
      </c>
      <c r="F36" s="489">
        <v>95.246604717655472</v>
      </c>
      <c r="G36" s="489">
        <v>220.59782608695653</v>
      </c>
      <c r="H36" s="489">
        <v>183.94062078272606</v>
      </c>
      <c r="I36" s="489">
        <v>135.56953179594689</v>
      </c>
      <c r="J36" s="490">
        <v>158.11671869449211</v>
      </c>
    </row>
    <row r="37" spans="1:10" ht="15" x14ac:dyDescent="0.25">
      <c r="A37" s="487"/>
      <c r="B37" s="278">
        <v>2021</v>
      </c>
      <c r="C37" s="488"/>
      <c r="D37" s="489">
        <v>138.13089295618414</v>
      </c>
      <c r="E37" s="489">
        <v>165.07270693512305</v>
      </c>
      <c r="F37" s="489">
        <v>89.343629343629345</v>
      </c>
      <c r="G37" s="489">
        <v>219.12058627581612</v>
      </c>
      <c r="H37" s="489">
        <v>167.63425253991292</v>
      </c>
      <c r="I37" s="489">
        <v>84.066330209084356</v>
      </c>
      <c r="J37" s="490">
        <v>146.75679919343509</v>
      </c>
    </row>
    <row r="38" spans="1:10" ht="15" x14ac:dyDescent="0.25">
      <c r="A38" s="8"/>
      <c r="B38" s="278">
        <v>2022</v>
      </c>
      <c r="C38" s="488"/>
      <c r="D38" s="489">
        <v>280.93797276853252</v>
      </c>
      <c r="E38" s="489">
        <v>183.32860788205275</v>
      </c>
      <c r="F38" s="489">
        <v>115.3903345724907</v>
      </c>
      <c r="G38" s="489">
        <v>222.07951070336392</v>
      </c>
      <c r="H38" s="489">
        <v>232.21238938053096</v>
      </c>
      <c r="I38" s="489">
        <v>111.54639175257732</v>
      </c>
      <c r="J38" s="490">
        <v>191.98994831918827</v>
      </c>
    </row>
    <row r="39" spans="1:10" ht="15" x14ac:dyDescent="0.25">
      <c r="A39" s="61"/>
      <c r="B39" s="8"/>
      <c r="C39" s="491"/>
      <c r="D39" s="489"/>
      <c r="E39" s="489"/>
      <c r="F39" s="489"/>
      <c r="G39" s="489"/>
      <c r="H39" s="489"/>
      <c r="I39" s="489"/>
      <c r="J39" s="490"/>
    </row>
    <row r="40" spans="1:10" ht="15" x14ac:dyDescent="0.25">
      <c r="A40" s="508" t="s">
        <v>387</v>
      </c>
      <c r="B40" s="278">
        <v>2019</v>
      </c>
      <c r="C40" s="488"/>
      <c r="D40" s="489">
        <v>2.3540234337174395</v>
      </c>
      <c r="E40" s="489">
        <v>4.3382239971183134</v>
      </c>
      <c r="F40" s="489">
        <v>4.1970335918462718</v>
      </c>
      <c r="G40" s="489">
        <v>2.0831238969988646</v>
      </c>
      <c r="H40" s="489">
        <v>3.9568737911364691</v>
      </c>
      <c r="I40" s="489">
        <v>2.822952359316858</v>
      </c>
      <c r="J40" s="489">
        <v>3.4081880859428462</v>
      </c>
    </row>
    <row r="41" spans="1:10" ht="15" x14ac:dyDescent="0.25">
      <c r="A41" s="487"/>
      <c r="B41" s="278">
        <v>2020</v>
      </c>
      <c r="C41" s="488"/>
      <c r="D41" s="489">
        <v>4.6502186921589628</v>
      </c>
      <c r="E41" s="489">
        <v>6.4612532367291795</v>
      </c>
      <c r="F41" s="489">
        <v>5.7626984259460183</v>
      </c>
      <c r="G41" s="489">
        <v>3.0873107247220881</v>
      </c>
      <c r="H41" s="489">
        <v>3.8952312046679851</v>
      </c>
      <c r="I41" s="489">
        <v>3.5689855718185752</v>
      </c>
      <c r="J41" s="489">
        <v>4.9800266111729048</v>
      </c>
    </row>
    <row r="42" spans="1:10" ht="15" x14ac:dyDescent="0.25">
      <c r="A42" s="487"/>
      <c r="B42" s="278">
        <v>2021</v>
      </c>
      <c r="C42" s="488"/>
      <c r="D42" s="489">
        <v>2.766543473253007</v>
      </c>
      <c r="E42" s="489">
        <v>4.6107449980232866</v>
      </c>
      <c r="F42" s="489">
        <v>4.440428623320015</v>
      </c>
      <c r="G42" s="489">
        <v>2.2139914903168698</v>
      </c>
      <c r="H42" s="489">
        <v>3.4644282738960688</v>
      </c>
      <c r="I42" s="489">
        <v>1.9475015690004336</v>
      </c>
      <c r="J42" s="489">
        <v>3.6225836041528456</v>
      </c>
    </row>
    <row r="43" spans="1:10" ht="15" x14ac:dyDescent="0.25">
      <c r="A43" s="487"/>
      <c r="B43" s="278">
        <v>2022</v>
      </c>
      <c r="C43" s="488"/>
      <c r="D43" s="489">
        <v>2.0063934860726218</v>
      </c>
      <c r="E43" s="489">
        <v>3.9607671145488617</v>
      </c>
      <c r="F43" s="489">
        <v>3.4094366211958556</v>
      </c>
      <c r="G43" s="489">
        <v>2.4258186577339433</v>
      </c>
      <c r="H43" s="489">
        <v>2.7717737661756678</v>
      </c>
      <c r="I43" s="489">
        <v>2.2240105413893936</v>
      </c>
      <c r="J43" s="489">
        <v>3.0270854671790444</v>
      </c>
    </row>
    <row r="44" spans="1:10" ht="15" x14ac:dyDescent="0.25">
      <c r="A44" s="487"/>
      <c r="B44" s="509"/>
      <c r="C44" s="509"/>
      <c r="D44" s="509"/>
      <c r="E44" s="509"/>
      <c r="F44" s="509"/>
      <c r="G44" s="509"/>
      <c r="H44" s="509"/>
      <c r="I44" s="509"/>
      <c r="J44" s="509"/>
    </row>
    <row r="45" spans="1:10" x14ac:dyDescent="0.2">
      <c r="A45" s="414" t="s">
        <v>388</v>
      </c>
      <c r="B45" s="61"/>
      <c r="C45" s="510"/>
      <c r="D45" s="61"/>
      <c r="E45" s="61"/>
      <c r="F45" s="61"/>
      <c r="G45" s="61"/>
      <c r="H45" s="61"/>
      <c r="I45" s="61"/>
      <c r="J45" s="61"/>
    </row>
    <row r="46" spans="1:10" x14ac:dyDescent="0.2">
      <c r="A46" s="414" t="s">
        <v>389</v>
      </c>
      <c r="B46" s="61"/>
      <c r="C46" s="510"/>
      <c r="D46" s="61"/>
      <c r="E46" s="61"/>
      <c r="F46" s="61"/>
      <c r="G46" s="61"/>
      <c r="H46" s="61"/>
      <c r="I46" s="61"/>
      <c r="J46" s="61"/>
    </row>
    <row r="47" spans="1:10" x14ac:dyDescent="0.2">
      <c r="A47" s="414" t="s">
        <v>390</v>
      </c>
      <c r="B47" s="61"/>
      <c r="C47" s="510"/>
      <c r="D47" s="61"/>
      <c r="E47" s="61"/>
      <c r="F47" s="61"/>
      <c r="G47" s="61"/>
      <c r="H47" s="61"/>
      <c r="I47" s="61"/>
      <c r="J47" s="61"/>
    </row>
    <row r="48" spans="1:10" x14ac:dyDescent="0.2">
      <c r="A48" s="414" t="s">
        <v>102</v>
      </c>
      <c r="B48" s="61"/>
      <c r="C48" s="510"/>
      <c r="D48" s="61"/>
      <c r="E48" s="61"/>
      <c r="F48" s="61"/>
      <c r="G48" s="61"/>
      <c r="H48" s="61"/>
      <c r="I48" s="61"/>
      <c r="J48" s="61"/>
    </row>
  </sheetData>
  <mergeCells count="2">
    <mergeCell ref="A1:J1"/>
    <mergeCell ref="A2:J2"/>
  </mergeCells>
  <dataValidations count="1">
    <dataValidation type="list" allowBlank="1" showInputMessage="1" showErrorMessage="1" sqref="A4 A6:A9">
      <formula1>#REF!</formula1>
    </dataValidation>
  </dataValidations>
  <pageMargins left="0.7" right="0.7" top="0.75" bottom="0.75" header="0.3" footer="0.3"/>
  <pageSetup scale="7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rightToLeft="1" tabSelected="1" view="pageBreakPreview" zoomScale="60" zoomScaleNormal="100" workbookViewId="0">
      <selection activeCell="A75" sqref="A75"/>
    </sheetView>
  </sheetViews>
  <sheetFormatPr defaultRowHeight="14.25" x14ac:dyDescent="0.2"/>
  <cols>
    <col min="1" max="1" width="38.875" bestFit="1" customWidth="1"/>
  </cols>
  <sheetData>
    <row r="1" spans="1:9" ht="18.75" x14ac:dyDescent="0.3">
      <c r="A1" s="512" t="s">
        <v>391</v>
      </c>
      <c r="B1" s="512"/>
      <c r="C1" s="512"/>
      <c r="D1" s="512"/>
      <c r="E1" s="512"/>
      <c r="F1" s="512"/>
      <c r="G1" s="512"/>
      <c r="H1" s="512"/>
      <c r="I1" s="512"/>
    </row>
    <row r="2" spans="1:9" ht="16.5" x14ac:dyDescent="0.3">
      <c r="A2" s="513" t="s">
        <v>392</v>
      </c>
      <c r="B2" s="513"/>
      <c r="C2" s="513"/>
      <c r="D2" s="513"/>
      <c r="E2" s="513"/>
      <c r="F2" s="513"/>
      <c r="G2" s="513"/>
      <c r="H2" s="513"/>
      <c r="I2" s="513"/>
    </row>
    <row r="3" spans="1:9" ht="15" x14ac:dyDescent="0.25">
      <c r="A3" s="275" t="s">
        <v>41</v>
      </c>
      <c r="B3" s="275"/>
      <c r="C3" s="275"/>
      <c r="D3" s="275"/>
      <c r="E3" s="275"/>
      <c r="F3" s="275"/>
      <c r="G3" s="275"/>
      <c r="H3" s="275"/>
      <c r="I3" s="275"/>
    </row>
    <row r="4" spans="1:9" ht="15" x14ac:dyDescent="0.25">
      <c r="A4" s="514"/>
      <c r="B4" s="515"/>
      <c r="C4" s="516"/>
      <c r="D4" s="517"/>
      <c r="E4" s="517"/>
      <c r="F4" s="517"/>
      <c r="G4" s="517"/>
      <c r="H4" s="517"/>
      <c r="I4" s="517"/>
    </row>
    <row r="5" spans="1:9" ht="15" x14ac:dyDescent="0.25">
      <c r="A5" s="482" t="s">
        <v>375</v>
      </c>
      <c r="B5" s="285" t="s">
        <v>376</v>
      </c>
      <c r="C5" s="485" t="s">
        <v>149</v>
      </c>
      <c r="D5" s="485" t="s">
        <v>150</v>
      </c>
      <c r="E5" s="485" t="s">
        <v>152</v>
      </c>
      <c r="F5" s="485" t="s">
        <v>233</v>
      </c>
      <c r="G5" s="485" t="s">
        <v>177</v>
      </c>
      <c r="H5" s="485" t="s">
        <v>178</v>
      </c>
      <c r="I5" s="518" t="s">
        <v>335</v>
      </c>
    </row>
    <row r="6" spans="1:9" ht="15" x14ac:dyDescent="0.25">
      <c r="A6" s="519" t="s">
        <v>393</v>
      </c>
      <c r="B6" s="493">
        <v>2018</v>
      </c>
      <c r="C6" s="489">
        <v>59.012049379935526</v>
      </c>
      <c r="D6" s="489">
        <v>56.520007685186805</v>
      </c>
      <c r="E6" s="489">
        <v>61.942924861441959</v>
      </c>
      <c r="F6" s="489">
        <v>25.096450223519568</v>
      </c>
      <c r="G6" s="489">
        <v>47.039689995302957</v>
      </c>
      <c r="H6" s="489">
        <v>14.076471939973423</v>
      </c>
      <c r="I6" s="489">
        <v>50.72655841435828</v>
      </c>
    </row>
    <row r="7" spans="1:9" ht="15" x14ac:dyDescent="0.25">
      <c r="A7" s="520" t="s">
        <v>394</v>
      </c>
      <c r="B7" s="278">
        <v>2019</v>
      </c>
      <c r="C7" s="489">
        <v>60.652680489562847</v>
      </c>
      <c r="D7" s="489">
        <v>56.862659459023611</v>
      </c>
      <c r="E7" s="489">
        <v>61.233066107076304</v>
      </c>
      <c r="F7" s="489">
        <v>24.337091390061094</v>
      </c>
      <c r="G7" s="489">
        <v>46.805660313636309</v>
      </c>
      <c r="H7" s="489">
        <v>17.069693326996731</v>
      </c>
      <c r="I7" s="489">
        <v>51.12719976300005</v>
      </c>
    </row>
    <row r="8" spans="1:9" ht="15" x14ac:dyDescent="0.25">
      <c r="A8" s="521"/>
      <c r="B8" s="278">
        <v>2020</v>
      </c>
      <c r="C8" s="489">
        <v>61.223892412958079</v>
      </c>
      <c r="D8" s="489">
        <v>56.707243816828104</v>
      </c>
      <c r="E8" s="489">
        <v>61.380722052795363</v>
      </c>
      <c r="F8" s="489">
        <v>27.10499358762371</v>
      </c>
      <c r="G8" s="489">
        <v>46.156514574999733</v>
      </c>
      <c r="H8" s="489">
        <v>17.906363455737587</v>
      </c>
      <c r="I8" s="489">
        <v>51.079124017256404</v>
      </c>
    </row>
    <row r="9" spans="1:9" ht="15" x14ac:dyDescent="0.25">
      <c r="A9" s="487"/>
      <c r="B9" s="278">
        <v>2021</v>
      </c>
      <c r="C9" s="489">
        <v>62.093721483861117</v>
      </c>
      <c r="D9" s="489">
        <v>58.086987635891973</v>
      </c>
      <c r="E9" s="489">
        <v>60.463190808340585</v>
      </c>
      <c r="F9" s="489">
        <v>26.659866706150311</v>
      </c>
      <c r="G9" s="489">
        <v>46.309663536776213</v>
      </c>
      <c r="H9" s="489">
        <v>15.542784058767104</v>
      </c>
      <c r="I9" s="489">
        <v>51.660804303542015</v>
      </c>
    </row>
    <row r="10" spans="1:9" ht="15" x14ac:dyDescent="0.25">
      <c r="A10" s="487"/>
      <c r="B10" s="278">
        <v>2022</v>
      </c>
      <c r="C10" s="489">
        <v>61.475800989306464</v>
      </c>
      <c r="D10" s="489">
        <v>58.596821403026411</v>
      </c>
      <c r="E10" s="489">
        <v>59.299679067330366</v>
      </c>
      <c r="F10" s="489">
        <v>28.02491332534251</v>
      </c>
      <c r="G10" s="489">
        <v>49.63382157123835</v>
      </c>
      <c r="H10" s="489">
        <v>20.799544242901653</v>
      </c>
      <c r="I10" s="489">
        <v>51.94274255379807</v>
      </c>
    </row>
    <row r="11" spans="1:9" ht="15" x14ac:dyDescent="0.25">
      <c r="A11" s="487"/>
      <c r="B11" s="278"/>
      <c r="C11" s="489"/>
      <c r="D11" s="489"/>
      <c r="E11" s="489"/>
      <c r="F11" s="489"/>
      <c r="G11" s="489"/>
      <c r="H11" s="489"/>
      <c r="I11" s="489"/>
    </row>
    <row r="12" spans="1:9" ht="15" x14ac:dyDescent="0.25">
      <c r="A12" s="487"/>
      <c r="B12" s="278"/>
      <c r="C12" s="489"/>
      <c r="D12" s="489"/>
      <c r="E12" s="489"/>
      <c r="F12" s="489"/>
      <c r="G12" s="489"/>
      <c r="H12" s="489"/>
      <c r="I12" s="489"/>
    </row>
    <row r="13" spans="1:9" ht="15" x14ac:dyDescent="0.25">
      <c r="A13" s="520" t="s">
        <v>395</v>
      </c>
      <c r="B13" s="278">
        <v>2018</v>
      </c>
      <c r="C13" s="489">
        <v>0.15146907108908647</v>
      </c>
      <c r="D13" s="489">
        <v>7.478507018053486E-2</v>
      </c>
      <c r="E13" s="489">
        <v>0.17199230865855661</v>
      </c>
      <c r="F13" s="489">
        <v>0.33348245150270445</v>
      </c>
      <c r="G13" s="489">
        <v>0.24713547517411816</v>
      </c>
      <c r="H13" s="489">
        <v>-7.0977358222726952E-3</v>
      </c>
      <c r="I13" s="489">
        <v>0.15929358937373789</v>
      </c>
    </row>
    <row r="14" spans="1:9" ht="15" x14ac:dyDescent="0.25">
      <c r="A14" s="520" t="s">
        <v>396</v>
      </c>
      <c r="B14" s="278">
        <v>2019</v>
      </c>
      <c r="C14" s="489">
        <v>0.26189940524606431</v>
      </c>
      <c r="D14" s="489">
        <v>0.62333825701624812</v>
      </c>
      <c r="E14" s="489">
        <v>0.31325021641930906</v>
      </c>
      <c r="F14" s="489">
        <v>0.44194935499283328</v>
      </c>
      <c r="G14" s="489">
        <v>0.15874161194891406</v>
      </c>
      <c r="H14" s="489">
        <v>0.13101867016049787</v>
      </c>
      <c r="I14" s="489">
        <v>0.39128871029752821</v>
      </c>
    </row>
    <row r="15" spans="1:9" ht="15" x14ac:dyDescent="0.25">
      <c r="A15" s="522"/>
      <c r="B15" s="278">
        <v>2020</v>
      </c>
      <c r="C15" s="489">
        <v>1.1436612372187027</v>
      </c>
      <c r="D15" s="489">
        <v>0.67623666565507923</v>
      </c>
      <c r="E15" s="489">
        <v>1.0004655296457743</v>
      </c>
      <c r="F15" s="489">
        <v>0.94332604264309827</v>
      </c>
      <c r="G15" s="489">
        <v>0.81262623890271968</v>
      </c>
      <c r="H15" s="489">
        <v>0.28748676047813587</v>
      </c>
      <c r="I15" s="489">
        <v>0.9265298224291334</v>
      </c>
    </row>
    <row r="16" spans="1:9" ht="15" x14ac:dyDescent="0.25">
      <c r="A16" s="487"/>
      <c r="B16" s="278">
        <v>2021</v>
      </c>
      <c r="C16" s="489">
        <v>-0.28835277319339103</v>
      </c>
      <c r="D16" s="489">
        <v>-0.27431013407509364</v>
      </c>
      <c r="E16" s="489">
        <v>-0.40850985702155002</v>
      </c>
      <c r="F16" s="489">
        <v>-0.12067523277978143</v>
      </c>
      <c r="G16" s="489">
        <v>-0.44775804169218747</v>
      </c>
      <c r="H16" s="489">
        <v>3.6923726131448467E-2</v>
      </c>
      <c r="I16" s="489">
        <v>-0.29942926148174387</v>
      </c>
    </row>
    <row r="17" spans="1:9" ht="15" x14ac:dyDescent="0.25">
      <c r="A17" s="487"/>
      <c r="B17" s="278">
        <v>2022</v>
      </c>
      <c r="C17" s="489">
        <v>0.10016151043557737</v>
      </c>
      <c r="D17" s="489">
        <v>-7.8346499296612929E-2</v>
      </c>
      <c r="E17" s="489">
        <v>0.12563681296682358</v>
      </c>
      <c r="F17" s="489">
        <v>0.38630902422479507</v>
      </c>
      <c r="G17" s="489">
        <v>0.13929732239591394</v>
      </c>
      <c r="H17" s="489">
        <v>0.43282724106448445</v>
      </c>
      <c r="I17" s="489">
        <v>8.7848961599867353E-2</v>
      </c>
    </row>
    <row r="18" spans="1:9" ht="15" x14ac:dyDescent="0.25">
      <c r="A18" s="487"/>
      <c r="B18" s="278"/>
      <c r="C18" s="489"/>
      <c r="D18" s="489"/>
      <c r="E18" s="489"/>
      <c r="F18" s="489"/>
      <c r="G18" s="489"/>
      <c r="H18" s="489"/>
      <c r="I18" s="489"/>
    </row>
    <row r="19" spans="1:9" ht="15" x14ac:dyDescent="0.25">
      <c r="A19" s="487"/>
      <c r="B19" s="278"/>
      <c r="C19" s="489"/>
      <c r="D19" s="489"/>
      <c r="E19" s="489"/>
      <c r="F19" s="489"/>
      <c r="G19" s="489"/>
      <c r="H19" s="489"/>
      <c r="I19" s="489"/>
    </row>
    <row r="20" spans="1:9" ht="15" x14ac:dyDescent="0.25">
      <c r="A20" s="523" t="s">
        <v>397</v>
      </c>
      <c r="B20" s="278">
        <v>2018</v>
      </c>
      <c r="C20" s="489">
        <v>1.347716931737541</v>
      </c>
      <c r="D20" s="489">
        <v>1.1681304350513297</v>
      </c>
      <c r="E20" s="489">
        <v>0.94112645299682107</v>
      </c>
      <c r="F20" s="489">
        <v>2.009028427345561</v>
      </c>
      <c r="G20" s="489">
        <v>0.9236376344891285</v>
      </c>
      <c r="H20" s="489">
        <v>0.35488679111363475</v>
      </c>
      <c r="I20" s="489">
        <v>1.2621428834854165</v>
      </c>
    </row>
    <row r="21" spans="1:9" ht="15" x14ac:dyDescent="0.25">
      <c r="A21" t="s">
        <v>398</v>
      </c>
      <c r="B21" s="278">
        <v>2019</v>
      </c>
      <c r="C21" s="489">
        <v>1.1600874536339985</v>
      </c>
      <c r="D21" s="489">
        <v>2.1317577548005908</v>
      </c>
      <c r="E21" s="489">
        <v>1.0031146531490125</v>
      </c>
      <c r="F21" s="489">
        <v>2.3033126293995858</v>
      </c>
      <c r="G21" s="489">
        <v>1.3468985256271497</v>
      </c>
      <c r="H21" s="489">
        <v>0.20744622775412161</v>
      </c>
      <c r="I21" s="489">
        <v>1.5436698919624403</v>
      </c>
    </row>
    <row r="22" spans="1:9" ht="15" x14ac:dyDescent="0.25">
      <c r="A22" s="524" t="s">
        <v>399</v>
      </c>
      <c r="B22" s="278">
        <v>2020</v>
      </c>
      <c r="C22" s="489">
        <v>1.7804170424540091</v>
      </c>
      <c r="D22" s="489">
        <v>1.674845255750302</v>
      </c>
      <c r="E22" s="489">
        <v>1.1976808159465064</v>
      </c>
      <c r="F22" s="489">
        <v>2.141082295525897</v>
      </c>
      <c r="G22" s="489">
        <v>0.96528723754051393</v>
      </c>
      <c r="H22" s="489">
        <v>0.31774852473899229</v>
      </c>
      <c r="I22" s="489">
        <v>1.6094202040482439</v>
      </c>
    </row>
    <row r="23" spans="1:9" ht="15" x14ac:dyDescent="0.25">
      <c r="A23" s="487"/>
      <c r="B23" s="493">
        <v>2021</v>
      </c>
      <c r="C23" s="495">
        <v>1.2331485155858846</v>
      </c>
      <c r="D23" s="495">
        <v>1.3089887099723765</v>
      </c>
      <c r="E23" s="495">
        <v>0.95854466450936737</v>
      </c>
      <c r="F23" s="495">
        <v>1.5427231463324329</v>
      </c>
      <c r="G23" s="495">
        <v>0.73922318203898874</v>
      </c>
      <c r="H23" s="495">
        <v>0.39561135140837639</v>
      </c>
      <c r="I23" s="495">
        <v>1.1998312208339963</v>
      </c>
    </row>
    <row r="24" spans="1:9" ht="15" x14ac:dyDescent="0.25">
      <c r="A24" s="525"/>
      <c r="B24" s="305">
        <v>2022</v>
      </c>
      <c r="C24" s="498">
        <v>0.4832792878516608</v>
      </c>
      <c r="D24" s="498">
        <v>1.1652418569418894</v>
      </c>
      <c r="E24" s="498">
        <v>0.88359956372271542</v>
      </c>
      <c r="F24" s="498">
        <v>1.4509582993205101</v>
      </c>
      <c r="G24" s="498">
        <v>0.53483292919912639</v>
      </c>
      <c r="H24" s="498">
        <v>0.65600378723835928</v>
      </c>
      <c r="I24" s="498">
        <v>0.88037546132818778</v>
      </c>
    </row>
    <row r="25" spans="1:9" ht="15" x14ac:dyDescent="0.25">
      <c r="A25" s="525"/>
      <c r="B25" s="305"/>
      <c r="C25" s="498"/>
      <c r="D25" s="498"/>
      <c r="E25" s="498"/>
      <c r="F25" s="498"/>
      <c r="G25" s="498"/>
      <c r="H25" s="498"/>
      <c r="I25" s="498"/>
    </row>
    <row r="26" spans="1:9" ht="15" x14ac:dyDescent="0.25">
      <c r="A26" s="278"/>
      <c r="B26" s="305"/>
      <c r="C26" s="498"/>
      <c r="D26" s="498"/>
      <c r="E26" s="498"/>
      <c r="F26" s="498"/>
      <c r="G26" s="498"/>
      <c r="H26" s="498"/>
      <c r="I26" s="498"/>
    </row>
    <row r="27" spans="1:9" ht="15" x14ac:dyDescent="0.25">
      <c r="A27" s="520" t="s">
        <v>400</v>
      </c>
      <c r="B27" s="503">
        <v>2018</v>
      </c>
      <c r="C27" s="505">
        <v>119.95575221238938</v>
      </c>
      <c r="D27" s="505">
        <v>158.57142857142858</v>
      </c>
      <c r="E27" s="505">
        <v>164.8870636550308</v>
      </c>
      <c r="F27" s="505">
        <v>77.530364372469634</v>
      </c>
      <c r="G27" s="505">
        <v>146.48648648648648</v>
      </c>
      <c r="H27" s="505">
        <v>150</v>
      </c>
      <c r="I27" s="505">
        <v>130.42865618510828</v>
      </c>
    </row>
    <row r="28" spans="1:9" ht="15" x14ac:dyDescent="0.25">
      <c r="A28" s="520" t="s">
        <v>401</v>
      </c>
      <c r="B28" s="278">
        <v>2019</v>
      </c>
      <c r="C28" s="489">
        <v>128.79164594728991</v>
      </c>
      <c r="D28" s="489">
        <v>111.05875831485588</v>
      </c>
      <c r="E28" s="489">
        <v>162.18861209964413</v>
      </c>
      <c r="F28" s="489">
        <v>74.76231633535005</v>
      </c>
      <c r="G28" s="489">
        <v>105.53571428571429</v>
      </c>
      <c r="H28" s="489">
        <v>265.78947368421052</v>
      </c>
      <c r="I28" s="489">
        <v>118.50587206692029</v>
      </c>
    </row>
    <row r="29" spans="1:9" ht="15" x14ac:dyDescent="0.25">
      <c r="A29" s="487" t="s">
        <v>402</v>
      </c>
      <c r="B29" s="278">
        <v>2020</v>
      </c>
      <c r="C29" s="489">
        <v>130.72932560268538</v>
      </c>
      <c r="D29" s="489">
        <v>175.7948717948718</v>
      </c>
      <c r="E29" s="489">
        <v>199.08127208480565</v>
      </c>
      <c r="F29" s="489">
        <v>96.108408617095208</v>
      </c>
      <c r="G29" s="489">
        <v>214.35523114355232</v>
      </c>
      <c r="H29" s="489">
        <v>222.22222222222223</v>
      </c>
      <c r="I29" s="489">
        <v>153.28343871723686</v>
      </c>
    </row>
    <row r="30" spans="1:9" ht="15" x14ac:dyDescent="0.25">
      <c r="A30" s="420"/>
      <c r="B30" s="278">
        <v>2021</v>
      </c>
      <c r="C30" s="489">
        <v>141.54135338345864</v>
      </c>
      <c r="D30" s="489">
        <v>174.41176470588235</v>
      </c>
      <c r="E30" s="489">
        <v>180.20750199521149</v>
      </c>
      <c r="F30" s="489">
        <v>111.64444444444445</v>
      </c>
      <c r="G30" s="489">
        <v>191.42857142857142</v>
      </c>
      <c r="H30" s="489">
        <v>156</v>
      </c>
      <c r="I30" s="489">
        <v>156.54857987801122</v>
      </c>
    </row>
    <row r="31" spans="1:9" ht="15" x14ac:dyDescent="0.25">
      <c r="A31" s="526"/>
      <c r="B31" s="278">
        <v>2022</v>
      </c>
      <c r="C31" s="489">
        <v>381.69257340241796</v>
      </c>
      <c r="D31" s="489">
        <v>186.44130757800892</v>
      </c>
      <c r="E31" s="489">
        <v>197.265625</v>
      </c>
      <c r="F31" s="489">
        <v>133.91442155309034</v>
      </c>
      <c r="G31" s="489">
        <v>262.70096463022509</v>
      </c>
      <c r="H31" s="489">
        <v>101.03092783505154</v>
      </c>
      <c r="I31" s="489">
        <v>215.55694394858978</v>
      </c>
    </row>
    <row r="32" spans="1:9" ht="15" x14ac:dyDescent="0.25">
      <c r="A32" s="526"/>
      <c r="B32" s="278"/>
      <c r="C32" s="489"/>
      <c r="D32" s="489"/>
      <c r="E32" s="489"/>
      <c r="F32" s="489"/>
      <c r="G32" s="489"/>
      <c r="H32" s="489"/>
      <c r="I32" s="489"/>
    </row>
    <row r="33" spans="1:9" ht="15" x14ac:dyDescent="0.25">
      <c r="A33" s="526"/>
      <c r="B33" s="278"/>
      <c r="C33" s="489"/>
      <c r="D33" s="489"/>
      <c r="E33" s="489"/>
      <c r="F33" s="489"/>
      <c r="G33" s="489"/>
      <c r="H33" s="489"/>
      <c r="I33" s="489"/>
    </row>
    <row r="34" spans="1:9" ht="15" x14ac:dyDescent="0.25">
      <c r="A34" s="527" t="s">
        <v>403</v>
      </c>
      <c r="B34" s="278"/>
      <c r="C34" s="489"/>
      <c r="D34" s="489"/>
      <c r="E34" s="489"/>
      <c r="F34" s="489"/>
      <c r="G34" s="489"/>
      <c r="H34" s="489"/>
      <c r="I34" s="489"/>
    </row>
    <row r="35" spans="1:9" ht="15" x14ac:dyDescent="0.25">
      <c r="A35" s="520" t="s">
        <v>404</v>
      </c>
      <c r="B35" s="278">
        <v>2018</v>
      </c>
      <c r="C35" s="489">
        <v>28.466308188229334</v>
      </c>
      <c r="D35" s="489">
        <v>28.410738301923043</v>
      </c>
      <c r="E35" s="489">
        <v>19.705766169094673</v>
      </c>
      <c r="F35" s="489">
        <v>64.825777215293229</v>
      </c>
      <c r="G35" s="489">
        <v>28.556834194457494</v>
      </c>
      <c r="H35" s="489">
        <v>74.966280010790399</v>
      </c>
      <c r="I35" s="489">
        <v>34.495967341788287</v>
      </c>
    </row>
    <row r="36" spans="1:9" ht="15" x14ac:dyDescent="0.25">
      <c r="A36" s="526"/>
      <c r="B36" s="278">
        <v>2019</v>
      </c>
      <c r="C36" s="489">
        <v>29.537868344261494</v>
      </c>
      <c r="D36" s="489">
        <v>30.137041529059587</v>
      </c>
      <c r="E36" s="489">
        <v>20.306463159390354</v>
      </c>
      <c r="F36" s="489">
        <v>65.685728266820405</v>
      </c>
      <c r="G36" s="489">
        <v>28.800279188102984</v>
      </c>
      <c r="H36" s="489">
        <v>71.172178580414297</v>
      </c>
      <c r="I36" s="489">
        <v>35.441702871106664</v>
      </c>
    </row>
    <row r="37" spans="1:9" ht="15" x14ac:dyDescent="0.25">
      <c r="A37" s="526"/>
      <c r="B37" s="278">
        <v>2020</v>
      </c>
      <c r="C37" s="489">
        <v>30.066426948651337</v>
      </c>
      <c r="D37" s="489">
        <v>32.289518886395882</v>
      </c>
      <c r="E37" s="489">
        <v>22.158780957922684</v>
      </c>
      <c r="F37" s="489">
        <v>63.148194452286276</v>
      </c>
      <c r="G37" s="489">
        <v>30.717530109380252</v>
      </c>
      <c r="H37" s="489">
        <v>71.725701280638702</v>
      </c>
      <c r="I37" s="489">
        <v>36.910486179412935</v>
      </c>
    </row>
    <row r="38" spans="1:9" ht="15" x14ac:dyDescent="0.25">
      <c r="A38" s="526"/>
      <c r="B38" s="278">
        <v>2021</v>
      </c>
      <c r="C38" s="489">
        <v>29.847635661257776</v>
      </c>
      <c r="D38" s="489">
        <v>32.182741684347647</v>
      </c>
      <c r="E38" s="489">
        <v>24.951432958981666</v>
      </c>
      <c r="F38" s="489">
        <v>64.255239808284983</v>
      </c>
      <c r="G38" s="489">
        <v>31.553208137715178</v>
      </c>
      <c r="H38" s="489">
        <v>74.677182655177788</v>
      </c>
      <c r="I38" s="489">
        <v>37.416289189444953</v>
      </c>
    </row>
    <row r="39" spans="1:9" ht="15" x14ac:dyDescent="0.25">
      <c r="A39" s="526"/>
      <c r="B39" s="278">
        <v>2022</v>
      </c>
      <c r="C39" s="489">
        <v>30.715707805669012</v>
      </c>
      <c r="D39" s="489">
        <v>32.492352800929332</v>
      </c>
      <c r="E39" s="489">
        <v>26.740977862195443</v>
      </c>
      <c r="F39" s="489">
        <v>63.423938960419648</v>
      </c>
      <c r="G39" s="489">
        <v>30.279285738673224</v>
      </c>
      <c r="H39" s="489">
        <v>68.353718147994456</v>
      </c>
      <c r="I39" s="489">
        <v>37.766288055472472</v>
      </c>
    </row>
    <row r="40" spans="1:9" ht="15" x14ac:dyDescent="0.25">
      <c r="A40" s="526"/>
      <c r="B40" s="278"/>
      <c r="C40" s="489"/>
      <c r="D40" s="489"/>
      <c r="E40" s="489"/>
      <c r="F40" s="489"/>
      <c r="G40" s="489"/>
      <c r="H40" s="489"/>
      <c r="I40" s="489"/>
    </row>
    <row r="41" spans="1:9" ht="15" x14ac:dyDescent="0.25">
      <c r="A41" s="526"/>
      <c r="B41" s="278"/>
      <c r="C41" s="489"/>
      <c r="D41" s="489"/>
      <c r="E41" s="489"/>
      <c r="F41" s="489"/>
      <c r="G41" s="489"/>
      <c r="H41" s="489"/>
      <c r="I41" s="489"/>
    </row>
    <row r="42" spans="1:9" ht="15" x14ac:dyDescent="0.25">
      <c r="A42" s="520" t="s">
        <v>395</v>
      </c>
      <c r="B42" s="278">
        <v>2018</v>
      </c>
      <c r="C42" s="489">
        <v>3.9559407103386034E-2</v>
      </c>
      <c r="D42" s="489">
        <v>4.057543341940243E-2</v>
      </c>
      <c r="E42" s="489">
        <v>6.9857854452678891E-2</v>
      </c>
      <c r="F42" s="489">
        <v>2.8339762260883257E-2</v>
      </c>
      <c r="G42" s="489">
        <v>1.6448044738681687E-2</v>
      </c>
      <c r="H42" s="489">
        <v>3.1985926192475311E-2</v>
      </c>
      <c r="I42" s="489">
        <v>3.7549245532699636E-2</v>
      </c>
    </row>
    <row r="43" spans="1:9" ht="15" x14ac:dyDescent="0.25">
      <c r="A43" s="520" t="s">
        <v>405</v>
      </c>
      <c r="B43" s="278">
        <v>2019</v>
      </c>
      <c r="C43" s="489">
        <v>2.6059866620864475E-2</v>
      </c>
      <c r="D43" s="489">
        <v>3.4558872711868187E-2</v>
      </c>
      <c r="E43" s="489">
        <v>7.2660728221965079E-2</v>
      </c>
      <c r="F43" s="489">
        <v>3.2454121673452525E-2</v>
      </c>
      <c r="G43" s="489">
        <v>1.1726537153578548E-2</v>
      </c>
      <c r="H43" s="489">
        <v>-4.1897429854537357E-2</v>
      </c>
      <c r="I43" s="489">
        <v>3.2045994684785015E-2</v>
      </c>
    </row>
    <row r="44" spans="1:9" ht="15" x14ac:dyDescent="0.25">
      <c r="A44" s="526"/>
      <c r="B44" s="278">
        <v>2020</v>
      </c>
      <c r="C44" s="489">
        <v>0.19360762924692163</v>
      </c>
      <c r="D44" s="489">
        <v>0.31877557998049133</v>
      </c>
      <c r="E44" s="489">
        <v>0.16412276382734287</v>
      </c>
      <c r="F44" s="489">
        <v>0.17818253811126508</v>
      </c>
      <c r="G44" s="489">
        <v>0.14469226425748166</v>
      </c>
      <c r="H44" s="489">
        <v>0.13221017640614965</v>
      </c>
      <c r="I44" s="489">
        <v>0.20983119697354061</v>
      </c>
    </row>
    <row r="45" spans="1:9" ht="15" x14ac:dyDescent="0.25">
      <c r="A45" s="526"/>
      <c r="B45" s="278">
        <v>2021</v>
      </c>
      <c r="C45" s="489">
        <v>-0.13984260473728879</v>
      </c>
      <c r="D45" s="489">
        <v>-0.19630495018544739</v>
      </c>
      <c r="E45" s="489">
        <v>1.1122645706658758E-2</v>
      </c>
      <c r="F45" s="489">
        <v>-7.5672231135993806E-2</v>
      </c>
      <c r="G45" s="489">
        <v>-1.8598884066955985E-2</v>
      </c>
      <c r="H45" s="489">
        <v>-7.685044902619502E-3</v>
      </c>
      <c r="I45" s="489">
        <v>-0.10302405296256922</v>
      </c>
    </row>
    <row r="46" spans="1:9" ht="15" x14ac:dyDescent="0.25">
      <c r="A46" s="526"/>
      <c r="B46" s="278">
        <v>2022</v>
      </c>
      <c r="C46" s="489">
        <v>9.3551620447711328E-2</v>
      </c>
      <c r="D46" s="489">
        <v>5.5423285586042703E-2</v>
      </c>
      <c r="E46" s="489">
        <v>9.6440872560275545E-2</v>
      </c>
      <c r="F46" s="489">
        <v>5.0294655557813449E-2</v>
      </c>
      <c r="G46" s="489">
        <v>7.0474150081750009E-2</v>
      </c>
      <c r="H46" s="489">
        <v>9.4663840470849719E-2</v>
      </c>
      <c r="I46" s="489">
        <v>6.8301852399552873E-2</v>
      </c>
    </row>
    <row r="47" spans="1:9" ht="15" x14ac:dyDescent="0.25">
      <c r="A47" s="526"/>
      <c r="B47" s="278"/>
      <c r="C47" s="489"/>
      <c r="D47" s="489"/>
      <c r="E47" s="489"/>
      <c r="F47" s="489"/>
      <c r="G47" s="489"/>
      <c r="H47" s="489"/>
      <c r="I47" s="489"/>
    </row>
    <row r="48" spans="1:9" ht="15" x14ac:dyDescent="0.25">
      <c r="A48" s="526"/>
      <c r="B48" s="278"/>
      <c r="C48" s="489"/>
      <c r="D48" s="489"/>
      <c r="E48" s="489"/>
      <c r="F48" s="489"/>
      <c r="G48" s="489"/>
      <c r="H48" s="489"/>
      <c r="I48" s="489"/>
    </row>
    <row r="49" spans="1:9" ht="15" x14ac:dyDescent="0.25">
      <c r="A49" s="523" t="s">
        <v>406</v>
      </c>
      <c r="B49" s="278">
        <v>2018</v>
      </c>
      <c r="C49" s="489">
        <v>1.0719126552843303</v>
      </c>
      <c r="D49" s="489">
        <v>0.78200400900789424</v>
      </c>
      <c r="E49" s="489">
        <v>0.94769343645868365</v>
      </c>
      <c r="F49" s="489">
        <v>1.0341588183748707</v>
      </c>
      <c r="G49" s="489">
        <v>0.78539413627205068</v>
      </c>
      <c r="H49" s="489">
        <v>1.8791731638079245</v>
      </c>
      <c r="I49" s="489">
        <v>0.97014019617899128</v>
      </c>
    </row>
    <row r="50" spans="1:9" ht="15" x14ac:dyDescent="0.25">
      <c r="A50" s="524" t="s">
        <v>407</v>
      </c>
      <c r="B50" s="278">
        <v>2019</v>
      </c>
      <c r="C50" s="489">
        <v>0.98559604811608659</v>
      </c>
      <c r="D50" s="489">
        <v>0.7789034832115479</v>
      </c>
      <c r="E50" s="489">
        <v>0.9560436584242884</v>
      </c>
      <c r="F50" s="489">
        <v>1.132482739248067</v>
      </c>
      <c r="G50" s="489">
        <v>0.76613376070046513</v>
      </c>
      <c r="H50" s="489">
        <v>1.884075048771227</v>
      </c>
      <c r="I50" s="489">
        <v>0.98977809111321857</v>
      </c>
    </row>
    <row r="51" spans="1:9" ht="15" x14ac:dyDescent="0.25">
      <c r="A51" s="526"/>
      <c r="B51" s="278">
        <v>2020</v>
      </c>
      <c r="C51" s="489">
        <v>0.82679434321939971</v>
      </c>
      <c r="D51" s="489">
        <v>0.63361493997332152</v>
      </c>
      <c r="E51" s="489">
        <v>0.73957180205855333</v>
      </c>
      <c r="F51" s="489">
        <v>0.81433433126071497</v>
      </c>
      <c r="G51" s="489">
        <v>0.67758328627893849</v>
      </c>
      <c r="H51" s="489">
        <v>1.6394061874362558</v>
      </c>
      <c r="I51" s="489">
        <v>0.77366056096637092</v>
      </c>
    </row>
    <row r="52" spans="1:9" ht="15" x14ac:dyDescent="0.25">
      <c r="A52" s="526"/>
      <c r="B52" s="278">
        <v>2021</v>
      </c>
      <c r="C52" s="489">
        <v>0.60715457827371189</v>
      </c>
      <c r="D52" s="489">
        <v>0.49645761351341922</v>
      </c>
      <c r="E52" s="489">
        <v>0.50512581547064306</v>
      </c>
      <c r="F52" s="489">
        <v>0.7403231225690351</v>
      </c>
      <c r="G52" s="489">
        <v>0.65716057036577802</v>
      </c>
      <c r="H52" s="489">
        <v>1.3514700393035153</v>
      </c>
      <c r="I52" s="489">
        <v>0.63500915251102841</v>
      </c>
    </row>
    <row r="53" spans="1:9" ht="15" x14ac:dyDescent="0.25">
      <c r="A53" s="526"/>
      <c r="B53" s="278">
        <v>2022</v>
      </c>
      <c r="C53" s="489">
        <v>0.46703985295346317</v>
      </c>
      <c r="D53" s="489">
        <v>0.44853246763430488</v>
      </c>
      <c r="E53" s="489">
        <v>0.35289947758548951</v>
      </c>
      <c r="F53" s="489">
        <v>0.67563789062698587</v>
      </c>
      <c r="G53" s="489">
        <v>0.40875007047415002</v>
      </c>
      <c r="H53" s="489">
        <v>1.1935875537628875</v>
      </c>
      <c r="I53" s="489">
        <v>0.53248751452156629</v>
      </c>
    </row>
    <row r="54" spans="1:9" ht="15" x14ac:dyDescent="0.25">
      <c r="A54" s="526"/>
      <c r="B54" s="278"/>
      <c r="C54" s="489"/>
      <c r="D54" s="489"/>
      <c r="E54" s="489"/>
      <c r="F54" s="489"/>
      <c r="G54" s="489"/>
      <c r="H54" s="489"/>
      <c r="I54" s="489"/>
    </row>
    <row r="55" spans="1:9" ht="15" x14ac:dyDescent="0.25">
      <c r="A55" s="526"/>
      <c r="B55" s="278"/>
      <c r="C55" s="489"/>
      <c r="D55" s="489"/>
      <c r="E55" s="489"/>
      <c r="F55" s="489"/>
      <c r="G55" s="489"/>
      <c r="H55" s="489"/>
      <c r="I55" s="489"/>
    </row>
    <row r="56" spans="1:9" ht="15" x14ac:dyDescent="0.25">
      <c r="A56" s="520" t="s">
        <v>408</v>
      </c>
      <c r="B56" s="278">
        <v>2018</v>
      </c>
      <c r="C56" s="489">
        <v>55.56844547563805</v>
      </c>
      <c r="D56" s="489">
        <v>67.088607594936718</v>
      </c>
      <c r="E56" s="489">
        <v>60.322580645161295</v>
      </c>
      <c r="F56" s="489">
        <v>49.160305343511453</v>
      </c>
      <c r="G56" s="489">
        <v>62.303664921465973</v>
      </c>
      <c r="H56" s="489">
        <v>32.12765957446809</v>
      </c>
      <c r="I56" s="489">
        <v>55.465944713593615</v>
      </c>
    </row>
    <row r="57" spans="1:9" ht="15" x14ac:dyDescent="0.25">
      <c r="A57" s="520" t="s">
        <v>409</v>
      </c>
      <c r="B57" s="278">
        <v>2019</v>
      </c>
      <c r="C57" s="489">
        <v>56.265060240963862</v>
      </c>
      <c r="D57" s="489">
        <v>64.172661870503603</v>
      </c>
      <c r="E57" s="489">
        <v>58.640226628895185</v>
      </c>
      <c r="F57" s="489">
        <v>43.994778067885115</v>
      </c>
      <c r="G57" s="489">
        <v>61.734693877551017</v>
      </c>
      <c r="H57" s="489">
        <v>32.383599722029189</v>
      </c>
      <c r="I57" s="489">
        <v>53.430758153550762</v>
      </c>
    </row>
    <row r="58" spans="1:9" ht="15" x14ac:dyDescent="0.25">
      <c r="A58" s="526"/>
      <c r="B58" s="278">
        <v>2020</v>
      </c>
      <c r="C58" s="489">
        <v>85.254691689008041</v>
      </c>
      <c r="D58" s="489">
        <v>120.89314194577352</v>
      </c>
      <c r="E58" s="489">
        <v>82.165605095541409</v>
      </c>
      <c r="F58" s="489">
        <v>73.998428908091114</v>
      </c>
      <c r="G58" s="489">
        <v>85.416666666666657</v>
      </c>
      <c r="H58" s="489">
        <v>43.855606758832565</v>
      </c>
      <c r="I58" s="489">
        <v>85.76869173115594</v>
      </c>
    </row>
    <row r="59" spans="1:9" ht="15" x14ac:dyDescent="0.25">
      <c r="A59" s="526"/>
      <c r="B59" s="278">
        <v>2021</v>
      </c>
      <c r="C59" s="489">
        <v>77.742448330683629</v>
      </c>
      <c r="D59" s="489">
        <v>93.673110720562391</v>
      </c>
      <c r="E59" s="489">
        <v>95.20295202952029</v>
      </c>
      <c r="F59" s="489">
        <v>61.846153846153854</v>
      </c>
      <c r="G59" s="489">
        <v>75</v>
      </c>
      <c r="H59" s="489">
        <v>45.329000812347687</v>
      </c>
      <c r="I59" s="489">
        <v>74.056892497020073</v>
      </c>
    </row>
    <row r="60" spans="1:9" ht="15" x14ac:dyDescent="0.25">
      <c r="A60" s="526"/>
      <c r="B60" s="278">
        <v>2022</v>
      </c>
      <c r="C60" s="489">
        <v>74.955277280858681</v>
      </c>
      <c r="D60" s="489">
        <v>90.734265734265733</v>
      </c>
      <c r="E60" s="489">
        <v>124.45414847161572</v>
      </c>
      <c r="F60" s="489">
        <v>67.870579382994734</v>
      </c>
      <c r="G60" s="489">
        <v>104.13793103448276</v>
      </c>
      <c r="H60" s="489">
        <v>42.241379310344826</v>
      </c>
      <c r="I60" s="489">
        <v>78.813559322033896</v>
      </c>
    </row>
    <row r="61" spans="1:9" ht="15" x14ac:dyDescent="0.25">
      <c r="A61" s="526"/>
      <c r="B61" s="278"/>
      <c r="C61" s="489"/>
      <c r="D61" s="489"/>
      <c r="E61" s="489"/>
      <c r="F61" s="489"/>
      <c r="G61" s="489"/>
      <c r="H61" s="489"/>
      <c r="I61" s="489"/>
    </row>
    <row r="62" spans="1:9" ht="15" x14ac:dyDescent="0.25">
      <c r="A62" s="526"/>
      <c r="B62" s="278"/>
      <c r="C62" s="489"/>
      <c r="D62" s="489"/>
      <c r="E62" s="489"/>
      <c r="F62" s="489"/>
      <c r="G62" s="489"/>
      <c r="H62" s="489"/>
      <c r="I62" s="489"/>
    </row>
    <row r="63" spans="1:9" ht="15" x14ac:dyDescent="0.25">
      <c r="A63" s="527" t="s">
        <v>410</v>
      </c>
      <c r="B63" s="278"/>
      <c r="C63" s="489"/>
      <c r="D63" s="489"/>
      <c r="E63" s="489"/>
      <c r="F63" s="489"/>
      <c r="G63" s="489"/>
      <c r="H63" s="489"/>
      <c r="I63" s="489"/>
    </row>
    <row r="64" spans="1:9" ht="15" x14ac:dyDescent="0.25">
      <c r="A64" s="520" t="s">
        <v>411</v>
      </c>
      <c r="B64" s="278">
        <v>2018</v>
      </c>
      <c r="C64" s="489">
        <v>12.521642431835136</v>
      </c>
      <c r="D64" s="489">
        <v>15.069254012890154</v>
      </c>
      <c r="E64" s="489">
        <v>18.351308969463364</v>
      </c>
      <c r="F64" s="489">
        <v>10.077772561187205</v>
      </c>
      <c r="G64" s="489">
        <v>24.403475810239549</v>
      </c>
      <c r="H64" s="489">
        <v>10.957248049236181</v>
      </c>
      <c r="I64" s="489">
        <v>14.777474243853439</v>
      </c>
    </row>
    <row r="65" spans="1:9" ht="15" x14ac:dyDescent="0.25">
      <c r="A65" s="526"/>
      <c r="B65" s="278">
        <v>2019</v>
      </c>
      <c r="C65" s="489">
        <v>9.8094511661756574</v>
      </c>
      <c r="D65" s="489">
        <v>13.000299011916802</v>
      </c>
      <c r="E65" s="489">
        <v>18.460470733533345</v>
      </c>
      <c r="F65" s="489">
        <v>9.9771803431184924</v>
      </c>
      <c r="G65" s="489">
        <v>24.394060498260703</v>
      </c>
      <c r="H65" s="489">
        <v>11.758128092588969</v>
      </c>
      <c r="I65" s="489">
        <v>13.431097365893288</v>
      </c>
    </row>
    <row r="66" spans="1:9" ht="15" x14ac:dyDescent="0.25">
      <c r="A66" s="526"/>
      <c r="B66" s="278">
        <v>2020</v>
      </c>
      <c r="C66" s="489">
        <v>8.7096806383905854</v>
      </c>
      <c r="D66" s="489">
        <v>11.003237296776017</v>
      </c>
      <c r="E66" s="489">
        <v>16.460496989281946</v>
      </c>
      <c r="F66" s="489">
        <v>9.7468119600900156</v>
      </c>
      <c r="G66" s="489">
        <v>23.125955315620018</v>
      </c>
      <c r="H66" s="489">
        <v>10.367935263623721</v>
      </c>
      <c r="I66" s="489">
        <v>12.010389803330659</v>
      </c>
    </row>
    <row r="67" spans="1:9" ht="15" x14ac:dyDescent="0.25">
      <c r="A67" s="526"/>
      <c r="B67" s="278">
        <v>2021</v>
      </c>
      <c r="C67" s="489">
        <v>8.0586428548811</v>
      </c>
      <c r="D67" s="489">
        <v>9.7302706797603769</v>
      </c>
      <c r="E67" s="489">
        <v>14.585376232677755</v>
      </c>
      <c r="F67" s="489">
        <v>9.0848934855647077</v>
      </c>
      <c r="G67" s="489">
        <v>22.137128325508606</v>
      </c>
      <c r="H67" s="489">
        <v>9.7800332860551098</v>
      </c>
      <c r="I67" s="489">
        <v>10.92290650701303</v>
      </c>
    </row>
    <row r="68" spans="1:9" ht="15" x14ac:dyDescent="0.25">
      <c r="A68" s="526"/>
      <c r="B68" s="278">
        <v>2022</v>
      </c>
      <c r="C68" s="489">
        <v>7.8084912050245272</v>
      </c>
      <c r="D68" s="489">
        <v>8.9108257960442554</v>
      </c>
      <c r="E68" s="489">
        <v>13.959343070474194</v>
      </c>
      <c r="F68" s="489">
        <v>8.5511477142378425</v>
      </c>
      <c r="G68" s="489">
        <v>20.08689269008843</v>
      </c>
      <c r="H68" s="489">
        <v>10.846737609103888</v>
      </c>
      <c r="I68" s="489">
        <v>10.29096939072946</v>
      </c>
    </row>
    <row r="69" spans="1:9" ht="15" x14ac:dyDescent="0.25">
      <c r="A69" s="526"/>
      <c r="B69" s="278"/>
      <c r="C69" s="489"/>
      <c r="D69" s="489"/>
      <c r="E69" s="489"/>
      <c r="F69" s="489"/>
      <c r="G69" s="489"/>
      <c r="H69" s="489"/>
      <c r="I69" s="489"/>
    </row>
    <row r="70" spans="1:9" ht="15" x14ac:dyDescent="0.25">
      <c r="A70" s="526"/>
      <c r="B70" s="278"/>
      <c r="C70" s="489"/>
      <c r="D70" s="489"/>
      <c r="E70" s="489"/>
      <c r="F70" s="489"/>
      <c r="G70" s="489"/>
      <c r="H70" s="489"/>
      <c r="I70" s="489"/>
    </row>
    <row r="71" spans="1:9" ht="15" x14ac:dyDescent="0.25">
      <c r="A71" s="520" t="s">
        <v>395</v>
      </c>
      <c r="B71" s="278">
        <v>2018</v>
      </c>
      <c r="C71" s="489">
        <v>0.65482547355404419</v>
      </c>
      <c r="D71" s="489">
        <v>1.0593907923408596</v>
      </c>
      <c r="E71" s="489">
        <v>1.1056390854831872</v>
      </c>
      <c r="F71" s="489">
        <v>0.54182702045776787</v>
      </c>
      <c r="G71" s="489">
        <v>0.30314695409488984</v>
      </c>
      <c r="H71" s="489">
        <v>2.9543174979483906</v>
      </c>
      <c r="I71" s="489">
        <v>0.8401627887698111</v>
      </c>
    </row>
    <row r="72" spans="1:9" ht="15" x14ac:dyDescent="0.25">
      <c r="A72" s="520" t="s">
        <v>412</v>
      </c>
      <c r="B72" s="278">
        <v>2019</v>
      </c>
      <c r="C72" s="489">
        <v>0.47795691254101869</v>
      </c>
      <c r="D72" s="489">
        <v>0.49360382478356379</v>
      </c>
      <c r="E72" s="489">
        <v>0.92359610431899597</v>
      </c>
      <c r="F72" s="489">
        <v>0.49045792259505655</v>
      </c>
      <c r="G72" s="489">
        <v>0.31842724629655267</v>
      </c>
      <c r="H72" s="489">
        <v>2.9877952131875101</v>
      </c>
      <c r="I72" s="489">
        <v>0.61908220039740125</v>
      </c>
    </row>
    <row r="73" spans="1:9" ht="15" x14ac:dyDescent="0.25">
      <c r="A73" s="526"/>
      <c r="B73" s="278">
        <v>2020</v>
      </c>
      <c r="C73" s="489">
        <v>1.0349831958447906</v>
      </c>
      <c r="D73" s="489">
        <v>1.3220409006403635</v>
      </c>
      <c r="E73" s="489">
        <v>1.4266325789855758</v>
      </c>
      <c r="F73" s="489">
        <v>0.56272757365110893</v>
      </c>
      <c r="G73" s="489">
        <v>0.36094313973655839</v>
      </c>
      <c r="H73" s="489">
        <v>7.508710801393728</v>
      </c>
      <c r="I73" s="489">
        <v>1.0622602111225912</v>
      </c>
    </row>
    <row r="74" spans="1:9" ht="15" x14ac:dyDescent="0.25">
      <c r="A74" s="526"/>
      <c r="B74" s="278">
        <v>2021</v>
      </c>
      <c r="C74" s="489">
        <v>-0.16074298981961066</v>
      </c>
      <c r="D74" s="489">
        <v>-1.2209836819122042</v>
      </c>
      <c r="E74" s="489">
        <v>-0.54546031141978246</v>
      </c>
      <c r="F74" s="489">
        <v>-0.22535211267605634</v>
      </c>
      <c r="G74" s="489">
        <v>8.8366544426280204E-3</v>
      </c>
      <c r="H74" s="489">
        <v>-4.9375471539944673</v>
      </c>
      <c r="I74" s="489">
        <v>-0.52785817124309231</v>
      </c>
    </row>
    <row r="75" spans="1:9" ht="15" x14ac:dyDescent="0.25">
      <c r="A75" s="526"/>
      <c r="B75" s="278">
        <v>2022</v>
      </c>
      <c r="C75" s="489">
        <v>0.36799737144734684</v>
      </c>
      <c r="D75" s="489">
        <v>0.1138563133325743</v>
      </c>
      <c r="E75" s="489">
        <v>0.47505938242280288</v>
      </c>
      <c r="F75" s="489">
        <v>0.36549983043822298</v>
      </c>
      <c r="G75" s="489">
        <v>7.2238983555007866E-2</v>
      </c>
      <c r="H75" s="489">
        <v>3.6830501880430555</v>
      </c>
      <c r="I75" s="489">
        <v>0.32046070191998793</v>
      </c>
    </row>
    <row r="76" spans="1:9" ht="15" x14ac:dyDescent="0.25">
      <c r="A76" s="526"/>
      <c r="B76" s="278"/>
      <c r="C76" s="489"/>
      <c r="D76" s="489"/>
      <c r="E76" s="489"/>
      <c r="F76" s="489"/>
      <c r="G76" s="489"/>
      <c r="H76" s="489"/>
      <c r="I76" s="489"/>
    </row>
    <row r="77" spans="1:9" ht="15" x14ac:dyDescent="0.25">
      <c r="A77" s="526"/>
      <c r="B77" s="278"/>
      <c r="C77" s="489"/>
      <c r="D77" s="489"/>
      <c r="E77" s="489"/>
      <c r="F77" s="489"/>
      <c r="G77" s="489"/>
      <c r="H77" s="489"/>
      <c r="I77" s="489"/>
    </row>
    <row r="78" spans="1:9" ht="15" x14ac:dyDescent="0.25">
      <c r="A78" s="523" t="s">
        <v>406</v>
      </c>
      <c r="B78" s="278">
        <v>2018</v>
      </c>
      <c r="C78" s="489">
        <v>1.1814954515198579</v>
      </c>
      <c r="D78" s="489">
        <v>1.0630011454753723</v>
      </c>
      <c r="E78" s="489">
        <v>0.53766923625056684</v>
      </c>
      <c r="F78" s="489">
        <v>0.38298930614275056</v>
      </c>
      <c r="G78" s="489">
        <v>0.48118564142046</v>
      </c>
      <c r="H78" s="489">
        <v>1.3586213185009575</v>
      </c>
      <c r="I78" s="489">
        <v>0.81180285896619364</v>
      </c>
    </row>
    <row r="79" spans="1:9" ht="15" x14ac:dyDescent="0.25">
      <c r="A79" s="524" t="s">
        <v>413</v>
      </c>
      <c r="B79" s="278">
        <v>2019</v>
      </c>
      <c r="C79" s="489">
        <v>1.0515507718453476</v>
      </c>
      <c r="D79" s="489">
        <v>1.2177997906507698</v>
      </c>
      <c r="E79" s="489">
        <v>0.50562953817209044</v>
      </c>
      <c r="F79" s="489">
        <v>0.37815327174381314</v>
      </c>
      <c r="G79" s="489">
        <v>0.65992893073053671</v>
      </c>
      <c r="H79" s="489">
        <v>1.0936757013789824</v>
      </c>
      <c r="I79" s="489">
        <v>0.81362158678928587</v>
      </c>
    </row>
    <row r="80" spans="1:9" ht="15" x14ac:dyDescent="0.25">
      <c r="A80" s="526"/>
      <c r="B80" s="278">
        <v>2020</v>
      </c>
      <c r="C80" s="489">
        <v>1.0362497627633327</v>
      </c>
      <c r="D80" s="489">
        <v>1.117123407226392</v>
      </c>
      <c r="E80" s="489">
        <v>0.3482134454308749</v>
      </c>
      <c r="F80" s="489">
        <v>0.35209825997952915</v>
      </c>
      <c r="G80" s="489">
        <v>0.64688510757980588</v>
      </c>
      <c r="H80" s="489">
        <v>0.57491289198606277</v>
      </c>
      <c r="I80" s="489">
        <v>0.71583203108199167</v>
      </c>
    </row>
    <row r="81" spans="1:9" ht="15" x14ac:dyDescent="0.25">
      <c r="A81" s="526"/>
      <c r="B81" s="278">
        <v>2021</v>
      </c>
      <c r="C81" s="489">
        <v>0.91863984333273985</v>
      </c>
      <c r="D81" s="489">
        <v>0.81250176938538632</v>
      </c>
      <c r="E81" s="489">
        <v>0.38332233638106011</v>
      </c>
      <c r="F81" s="489">
        <v>0.31988484145707546</v>
      </c>
      <c r="G81" s="489">
        <v>0.56112755710687934</v>
      </c>
      <c r="H81" s="489">
        <v>0.67901752032861096</v>
      </c>
      <c r="I81" s="489">
        <v>0.61227223729592373</v>
      </c>
    </row>
    <row r="82" spans="1:9" ht="15" x14ac:dyDescent="0.25">
      <c r="A82" s="526"/>
      <c r="B82" s="278">
        <v>2022</v>
      </c>
      <c r="C82" s="489">
        <v>0.87313310356146401</v>
      </c>
      <c r="D82" s="489">
        <v>0.7364883786054327</v>
      </c>
      <c r="E82" s="489">
        <v>0.36484725640654408</v>
      </c>
      <c r="F82" s="489">
        <v>0.37112010796221323</v>
      </c>
      <c r="G82" s="489">
        <v>0.46317936514681513</v>
      </c>
      <c r="H82" s="489">
        <v>0.65490857216962783</v>
      </c>
      <c r="I82" s="489">
        <v>0.57267029250720836</v>
      </c>
    </row>
    <row r="83" spans="1:9" ht="15" x14ac:dyDescent="0.25">
      <c r="A83" s="526"/>
      <c r="B83" s="278"/>
      <c r="C83" s="489"/>
      <c r="D83" s="489"/>
      <c r="E83" s="489"/>
      <c r="F83" s="489"/>
      <c r="G83" s="489"/>
      <c r="H83" s="489"/>
      <c r="I83" s="489"/>
    </row>
    <row r="84" spans="1:9" ht="15" x14ac:dyDescent="0.25">
      <c r="A84" s="526"/>
      <c r="B84" s="278"/>
      <c r="C84" s="489"/>
      <c r="D84" s="489"/>
      <c r="E84" s="489"/>
      <c r="F84" s="489"/>
      <c r="G84" s="489"/>
      <c r="H84" s="489"/>
      <c r="I84" s="489"/>
    </row>
    <row r="85" spans="1:9" ht="15" x14ac:dyDescent="0.25">
      <c r="A85" s="520" t="s">
        <v>414</v>
      </c>
      <c r="B85" s="278">
        <v>2018</v>
      </c>
      <c r="C85" s="489">
        <v>189.43661971830986</v>
      </c>
      <c r="D85" s="489">
        <v>194.82758620689654</v>
      </c>
      <c r="E85" s="489">
        <v>395.7831325301205</v>
      </c>
      <c r="F85" s="489">
        <v>341.55844155844159</v>
      </c>
      <c r="G85" s="489">
        <v>271</v>
      </c>
      <c r="H85" s="489">
        <v>342.95302013422821</v>
      </c>
      <c r="I85" s="489">
        <v>238.4277764715103</v>
      </c>
    </row>
    <row r="86" spans="1:9" ht="15" x14ac:dyDescent="0.25">
      <c r="A86" s="520" t="s">
        <v>415</v>
      </c>
      <c r="B86" s="278">
        <v>2019</v>
      </c>
      <c r="C86" s="489">
        <v>221.21212121212122</v>
      </c>
      <c r="D86" s="489">
        <v>165.61844863731656</v>
      </c>
      <c r="E86" s="489">
        <v>416.86046511627904</v>
      </c>
      <c r="F86" s="489">
        <v>345.56962025316454</v>
      </c>
      <c r="G86" s="489">
        <v>192.30769230769232</v>
      </c>
      <c r="H86" s="489">
        <v>419.56521739130437</v>
      </c>
      <c r="I86" s="489">
        <v>242.92604501607718</v>
      </c>
    </row>
    <row r="87" spans="1:9" ht="15" x14ac:dyDescent="0.25">
      <c r="A87" s="526"/>
      <c r="B87" s="278">
        <v>2020</v>
      </c>
      <c r="C87" s="489">
        <v>290.1098901098901</v>
      </c>
      <c r="D87" s="489">
        <v>267.1875</v>
      </c>
      <c r="E87" s="489">
        <v>886.48648648648646</v>
      </c>
      <c r="F87" s="489">
        <v>395.3488372093023</v>
      </c>
      <c r="G87" s="489">
        <v>230.43478260869566</v>
      </c>
      <c r="H87" s="489">
        <v>1862.121212121212</v>
      </c>
      <c r="I87" s="489">
        <v>358.79230923292607</v>
      </c>
    </row>
    <row r="88" spans="1:9" ht="15" x14ac:dyDescent="0.25">
      <c r="A88" s="526"/>
      <c r="B88" s="278">
        <v>2021</v>
      </c>
      <c r="C88" s="489">
        <v>281.7829457364341</v>
      </c>
      <c r="D88" s="489">
        <v>218.11846689895469</v>
      </c>
      <c r="E88" s="489">
        <v>633.60655737704917</v>
      </c>
      <c r="F88" s="489">
        <v>317.5</v>
      </c>
      <c r="G88" s="489">
        <v>256.69291338582678</v>
      </c>
      <c r="H88" s="489">
        <v>606.17283950617286</v>
      </c>
      <c r="I88" s="489">
        <v>312.33420247137514</v>
      </c>
    </row>
    <row r="89" spans="1:9" ht="15" x14ac:dyDescent="0.25">
      <c r="A89" s="526"/>
      <c r="B89" s="278">
        <v>2022</v>
      </c>
      <c r="C89" s="489">
        <v>275.18796992481202</v>
      </c>
      <c r="D89" s="489">
        <v>352.85171102661599</v>
      </c>
      <c r="E89" s="489">
        <v>651.58730158730157</v>
      </c>
      <c r="F89" s="489">
        <v>517.17171717171721</v>
      </c>
      <c r="G89" s="489">
        <v>315.59633027522938</v>
      </c>
      <c r="H89" s="489">
        <v>927.7227722772277</v>
      </c>
      <c r="I89" s="489">
        <v>392.9332264345436</v>
      </c>
    </row>
    <row r="90" spans="1:9" ht="15" x14ac:dyDescent="0.25">
      <c r="A90" s="526"/>
      <c r="B90" s="278"/>
      <c r="C90" s="489"/>
      <c r="D90" s="489"/>
      <c r="E90" s="489"/>
      <c r="F90" s="489"/>
      <c r="G90" s="489"/>
      <c r="H90" s="489"/>
      <c r="I90" s="489"/>
    </row>
    <row r="91" spans="1:9" ht="15" x14ac:dyDescent="0.25">
      <c r="A91" s="528" t="s">
        <v>416</v>
      </c>
      <c r="B91" s="278"/>
      <c r="C91" s="489"/>
      <c r="D91" s="489"/>
      <c r="E91" s="489"/>
      <c r="F91" s="489"/>
      <c r="G91" s="489"/>
      <c r="H91" s="489"/>
      <c r="I91" s="489"/>
    </row>
    <row r="92" spans="1:9" x14ac:dyDescent="0.2">
      <c r="A92" s="528" t="s">
        <v>417</v>
      </c>
      <c r="B92" s="528"/>
      <c r="C92" s="528"/>
      <c r="D92" s="528"/>
      <c r="E92" s="528"/>
      <c r="F92" s="528"/>
      <c r="G92" s="528"/>
      <c r="H92" s="528"/>
      <c r="I92" s="528"/>
    </row>
    <row r="93" spans="1:9" x14ac:dyDescent="0.2">
      <c r="A93" s="528" t="s">
        <v>418</v>
      </c>
      <c r="B93" s="528"/>
      <c r="C93" s="528"/>
      <c r="D93" s="528"/>
      <c r="E93" s="528"/>
      <c r="F93" s="528"/>
      <c r="G93" s="528"/>
      <c r="H93" s="528"/>
      <c r="I93" s="528"/>
    </row>
    <row r="94" spans="1:9" x14ac:dyDescent="0.2">
      <c r="A94" s="529" t="s">
        <v>102</v>
      </c>
      <c r="B94" s="529"/>
      <c r="C94" s="529"/>
      <c r="D94" s="529"/>
      <c r="E94" s="529"/>
      <c r="F94" s="529"/>
      <c r="G94" s="529"/>
      <c r="H94" s="529"/>
      <c r="I94" s="529"/>
    </row>
  </sheetData>
  <mergeCells count="4">
    <mergeCell ref="A1:I1"/>
    <mergeCell ref="A2:I2"/>
    <mergeCell ref="A3:I3"/>
    <mergeCell ref="A94:I94"/>
  </mergeCells>
  <dataValidations count="1">
    <dataValidation type="list" allowBlank="1" showInputMessage="1" showErrorMessage="1" sqref="A9:A12">
      <formula1>#REF!</formula1>
    </dataValidation>
  </dataValidations>
  <pageMargins left="0.7" right="0.7" top="0.75" bottom="0.75" header="0.3" footer="0.3"/>
  <pageSetup scale="75" orientation="portrait" r:id="rId1"/>
  <rowBreaks count="1" manualBreakCount="1">
    <brk id="4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'\\mvsrvpikuah\VPIKUAH\PIKUAHJR\MEHKAR\עובדים פעילים\סטודנטים כלכלית\activeFiles\2023\[calcalitCredit_v52.xlsm]dev'!#REF!</xm:f>
          </x14:formula1>
          <xm:sqref>C6:I6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rightToLeft="1" view="pageBreakPreview" zoomScale="60" zoomScaleNormal="100" workbookViewId="0">
      <selection activeCell="A12" sqref="A12:L12"/>
    </sheetView>
  </sheetViews>
  <sheetFormatPr defaultRowHeight="14.25" x14ac:dyDescent="0.2"/>
  <cols>
    <col min="1" max="1" width="22.25" customWidth="1"/>
    <col min="3" max="3" width="6.25" bestFit="1" customWidth="1"/>
    <col min="4" max="4" width="8.75" customWidth="1"/>
    <col min="5" max="5" width="14.875" bestFit="1" customWidth="1"/>
    <col min="6" max="7" width="9.75" bestFit="1" customWidth="1"/>
    <col min="8" max="8" width="9.125" bestFit="1" customWidth="1"/>
    <col min="9" max="9" width="2.5" customWidth="1"/>
  </cols>
  <sheetData>
    <row r="1" spans="1:16" ht="18.75" x14ac:dyDescent="0.3">
      <c r="A1" s="33" t="s">
        <v>23</v>
      </c>
      <c r="B1" s="33"/>
      <c r="C1" s="33"/>
      <c r="D1" s="33"/>
      <c r="E1" s="33"/>
      <c r="F1" s="33"/>
      <c r="G1" s="33"/>
      <c r="H1" s="33"/>
      <c r="I1" s="33"/>
      <c r="J1" s="33"/>
      <c r="K1" s="33"/>
      <c r="L1" s="33"/>
      <c r="M1" s="33"/>
      <c r="N1" s="33"/>
      <c r="O1" s="33"/>
      <c r="P1" s="33"/>
    </row>
    <row r="2" spans="1:16" ht="15" x14ac:dyDescent="0.25">
      <c r="A2" s="34"/>
      <c r="C2" s="35" t="s">
        <v>24</v>
      </c>
      <c r="D2" s="35"/>
      <c r="E2" s="35"/>
      <c r="F2" s="35"/>
      <c r="G2" s="35"/>
      <c r="H2" s="35"/>
      <c r="I2" s="36"/>
      <c r="J2" s="37" t="s">
        <v>25</v>
      </c>
      <c r="K2" s="37"/>
      <c r="L2" s="37"/>
      <c r="M2" s="36"/>
      <c r="N2" s="37" t="s">
        <v>26</v>
      </c>
      <c r="O2" s="37"/>
      <c r="P2" s="37"/>
    </row>
    <row r="3" spans="1:16" ht="81" x14ac:dyDescent="0.25">
      <c r="A3" s="38" t="s">
        <v>27</v>
      </c>
      <c r="B3" s="39" t="s">
        <v>28</v>
      </c>
      <c r="C3" s="40" t="s">
        <v>29</v>
      </c>
      <c r="D3" s="40" t="s">
        <v>30</v>
      </c>
      <c r="E3" s="40" t="s">
        <v>31</v>
      </c>
      <c r="F3" s="40" t="s">
        <v>32</v>
      </c>
      <c r="G3" s="40" t="s">
        <v>33</v>
      </c>
      <c r="H3" s="40" t="s">
        <v>34</v>
      </c>
      <c r="I3" s="41"/>
      <c r="J3" s="40" t="s">
        <v>35</v>
      </c>
      <c r="K3" s="40" t="s">
        <v>36</v>
      </c>
      <c r="L3" s="40" t="s">
        <v>37</v>
      </c>
      <c r="M3" s="41"/>
      <c r="N3" s="40" t="s">
        <v>38</v>
      </c>
      <c r="O3" s="40" t="s">
        <v>39</v>
      </c>
      <c r="P3" s="40" t="s">
        <v>40</v>
      </c>
    </row>
    <row r="4" spans="1:16" ht="15" x14ac:dyDescent="0.25">
      <c r="A4" s="42"/>
      <c r="B4" s="43"/>
      <c r="C4" s="44" t="s">
        <v>41</v>
      </c>
      <c r="D4" s="44"/>
      <c r="E4" s="44" t="s">
        <v>42</v>
      </c>
      <c r="F4" s="44"/>
      <c r="G4" s="44"/>
      <c r="H4" s="44"/>
      <c r="I4" s="43"/>
      <c r="J4" s="44" t="s">
        <v>41</v>
      </c>
      <c r="K4" s="44"/>
      <c r="L4" s="44"/>
      <c r="M4" s="43"/>
      <c r="N4" s="45" t="s">
        <v>42</v>
      </c>
      <c r="O4" s="45"/>
      <c r="P4" s="46" t="s">
        <v>41</v>
      </c>
    </row>
    <row r="5" spans="1:16" ht="15" x14ac:dyDescent="0.25">
      <c r="A5" s="47" t="s">
        <v>43</v>
      </c>
      <c r="B5" s="48">
        <v>193</v>
      </c>
      <c r="C5" s="49">
        <v>29.322178508951751</v>
      </c>
      <c r="D5" s="49">
        <v>26.513962366265432</v>
      </c>
      <c r="E5" s="50">
        <v>699166</v>
      </c>
      <c r="F5" s="50">
        <v>389768</v>
      </c>
      <c r="G5" s="50">
        <v>557084</v>
      </c>
      <c r="H5" s="50">
        <v>49443</v>
      </c>
      <c r="I5" s="51"/>
      <c r="J5" s="52">
        <v>0.01</v>
      </c>
      <c r="K5" s="52">
        <v>29.48</v>
      </c>
      <c r="L5" s="52">
        <v>70.509999999999991</v>
      </c>
      <c r="M5" s="52"/>
      <c r="N5" s="52">
        <v>1665</v>
      </c>
      <c r="O5" s="52">
        <v>1664.8335</v>
      </c>
      <c r="P5" s="50">
        <v>14.375382731169625</v>
      </c>
    </row>
    <row r="6" spans="1:16" ht="15" x14ac:dyDescent="0.25">
      <c r="A6" s="47" t="s">
        <v>44</v>
      </c>
      <c r="B6" s="48">
        <v>233</v>
      </c>
      <c r="C6" s="49">
        <v>27.904102083720566</v>
      </c>
      <c r="D6" s="49">
        <v>26.819666649002844</v>
      </c>
      <c r="E6" s="50">
        <v>665353</v>
      </c>
      <c r="F6" s="50">
        <v>394262</v>
      </c>
      <c r="G6" s="50">
        <v>532588</v>
      </c>
      <c r="H6" s="50">
        <v>46503</v>
      </c>
      <c r="I6" s="51"/>
      <c r="J6" s="52">
        <v>5.68</v>
      </c>
      <c r="K6" s="52">
        <v>31.55</v>
      </c>
      <c r="L6" s="52">
        <v>62.77</v>
      </c>
      <c r="M6" s="52"/>
      <c r="N6" s="52">
        <v>939</v>
      </c>
      <c r="O6" s="52">
        <v>885.47699999999998</v>
      </c>
      <c r="P6" s="50">
        <v>21.598132053444026</v>
      </c>
    </row>
    <row r="7" spans="1:16" ht="15" x14ac:dyDescent="0.25">
      <c r="A7" s="47" t="s">
        <v>45</v>
      </c>
      <c r="B7" s="48">
        <v>178</v>
      </c>
      <c r="C7" s="49">
        <v>15.800608213159117</v>
      </c>
      <c r="D7" s="49">
        <v>16.617687543693297</v>
      </c>
      <c r="E7" s="50">
        <v>376754</v>
      </c>
      <c r="F7" s="50">
        <v>244288</v>
      </c>
      <c r="G7" s="50">
        <v>292293</v>
      </c>
      <c r="H7" s="50">
        <v>25478</v>
      </c>
      <c r="I7" s="51"/>
      <c r="J7" s="52">
        <v>41.58</v>
      </c>
      <c r="K7" s="52">
        <v>16.68</v>
      </c>
      <c r="L7" s="52">
        <v>41.739999999999995</v>
      </c>
      <c r="M7" s="52"/>
      <c r="N7" s="52">
        <v>617</v>
      </c>
      <c r="O7" s="52">
        <v>617</v>
      </c>
      <c r="P7" s="50">
        <v>17.653791130185979</v>
      </c>
    </row>
    <row r="8" spans="1:16" ht="15" x14ac:dyDescent="0.25">
      <c r="A8" s="47" t="s">
        <v>46</v>
      </c>
      <c r="B8" s="48">
        <v>198</v>
      </c>
      <c r="C8" s="49">
        <v>17.962049753500544</v>
      </c>
      <c r="D8" s="49">
        <v>21.111962254840503</v>
      </c>
      <c r="E8" s="50">
        <v>428292</v>
      </c>
      <c r="F8" s="50">
        <v>310356</v>
      </c>
      <c r="G8" s="50">
        <v>344514</v>
      </c>
      <c r="H8" s="50">
        <v>24868</v>
      </c>
      <c r="I8" s="51"/>
      <c r="J8" s="52">
        <v>0</v>
      </c>
      <c r="K8" s="52">
        <v>28.69</v>
      </c>
      <c r="L8" s="52">
        <v>71.31</v>
      </c>
      <c r="M8" s="52"/>
      <c r="N8" s="52">
        <v>941</v>
      </c>
      <c r="O8" s="52">
        <v>549.73220000000003</v>
      </c>
      <c r="P8" s="50">
        <v>21.042039355992845</v>
      </c>
    </row>
    <row r="9" spans="1:16" ht="15" x14ac:dyDescent="0.25">
      <c r="A9" s="47" t="s">
        <v>47</v>
      </c>
      <c r="B9" s="48">
        <v>103</v>
      </c>
      <c r="C9" s="49">
        <v>8.2181162838605424</v>
      </c>
      <c r="D9" s="49">
        <v>7.9695351465030289</v>
      </c>
      <c r="E9" s="50">
        <v>195955</v>
      </c>
      <c r="F9" s="50">
        <v>117156</v>
      </c>
      <c r="G9" s="50">
        <v>168269</v>
      </c>
      <c r="H9" s="50">
        <v>11035</v>
      </c>
      <c r="I9" s="51"/>
      <c r="J9" s="52">
        <v>48.36</v>
      </c>
      <c r="K9" s="52">
        <v>11.97</v>
      </c>
      <c r="L9" s="52">
        <v>39.67</v>
      </c>
      <c r="M9" s="52"/>
      <c r="N9" s="52">
        <v>945</v>
      </c>
      <c r="O9" s="52">
        <v>487.99800000000005</v>
      </c>
      <c r="P9" s="50">
        <v>56.688662267546484</v>
      </c>
    </row>
    <row r="10" spans="1:16" ht="15" x14ac:dyDescent="0.25">
      <c r="A10" s="47" t="s">
        <v>48</v>
      </c>
      <c r="B10" s="48">
        <v>23</v>
      </c>
      <c r="C10" s="49">
        <v>0.79294515680747146</v>
      </c>
      <c r="D10" s="49">
        <v>0.96718603969489159</v>
      </c>
      <c r="E10" s="50">
        <v>18907.2</v>
      </c>
      <c r="F10" s="50">
        <v>14218.1</v>
      </c>
      <c r="G10" s="50">
        <v>14266.8</v>
      </c>
      <c r="H10" s="50">
        <v>1256</v>
      </c>
      <c r="I10" s="51"/>
      <c r="J10" s="52">
        <v>86.57</v>
      </c>
      <c r="K10" s="52">
        <v>0</v>
      </c>
      <c r="L10" s="52">
        <v>13.430000000000007</v>
      </c>
      <c r="M10" s="52"/>
      <c r="N10" s="52">
        <v>78.2</v>
      </c>
      <c r="O10" s="52">
        <v>10.502260000000005</v>
      </c>
      <c r="P10" s="50">
        <v>47.858017135862916</v>
      </c>
    </row>
    <row r="11" spans="1:16" ht="15" x14ac:dyDescent="0.25">
      <c r="A11" s="53" t="s">
        <v>49</v>
      </c>
      <c r="B11" s="54">
        <f>SUM(B5:B10)</f>
        <v>928</v>
      </c>
      <c r="C11" s="54">
        <v>100</v>
      </c>
      <c r="D11" s="54">
        <v>100</v>
      </c>
      <c r="E11" s="55">
        <v>2384427.2000000002</v>
      </c>
      <c r="F11" s="55">
        <v>1470048.1</v>
      </c>
      <c r="G11" s="55">
        <v>1909014.8</v>
      </c>
      <c r="H11" s="55">
        <v>158583</v>
      </c>
      <c r="I11" s="56"/>
      <c r="J11" s="56"/>
      <c r="K11" s="56"/>
      <c r="L11" s="56"/>
      <c r="M11" s="56"/>
      <c r="N11" s="56">
        <v>5185.2</v>
      </c>
      <c r="O11" s="56">
        <v>4215.5429599999998</v>
      </c>
      <c r="P11" s="56">
        <v>21.570487220447284</v>
      </c>
    </row>
    <row r="12" spans="1:16" ht="14.25" customHeight="1" x14ac:dyDescent="0.2">
      <c r="A12" s="57" t="s">
        <v>50</v>
      </c>
      <c r="B12" s="57"/>
      <c r="C12" s="57"/>
      <c r="D12" s="57"/>
      <c r="E12" s="57"/>
      <c r="F12" s="57"/>
      <c r="G12" s="57"/>
      <c r="H12" s="57"/>
      <c r="I12" s="57"/>
      <c r="J12" s="57"/>
      <c r="K12" s="57"/>
      <c r="L12" s="57"/>
      <c r="M12" s="58"/>
      <c r="N12" s="57"/>
      <c r="O12" s="57"/>
      <c r="P12" s="57"/>
    </row>
    <row r="13" spans="1:16" ht="14.25" customHeight="1" x14ac:dyDescent="0.2">
      <c r="A13" s="59" t="s">
        <v>51</v>
      </c>
      <c r="B13" s="59"/>
      <c r="C13" s="59"/>
      <c r="D13" s="59"/>
      <c r="E13" s="59"/>
      <c r="F13" s="59"/>
      <c r="G13" s="59"/>
      <c r="H13" s="59"/>
      <c r="I13" s="59"/>
      <c r="J13" s="60"/>
      <c r="K13" s="60"/>
      <c r="L13" s="60"/>
      <c r="M13" s="60"/>
      <c r="N13" s="61"/>
      <c r="O13" s="61"/>
      <c r="P13" s="61"/>
    </row>
    <row r="14" spans="1:16" s="62" customFormat="1" x14ac:dyDescent="0.2">
      <c r="A14" s="59" t="s">
        <v>52</v>
      </c>
      <c r="B14" s="59"/>
      <c r="C14" s="59"/>
      <c r="D14" s="59"/>
      <c r="E14" s="59"/>
      <c r="F14" s="59"/>
      <c r="G14" s="59"/>
      <c r="H14" s="59"/>
      <c r="I14" s="59"/>
      <c r="J14" s="59"/>
      <c r="K14" s="59"/>
      <c r="L14" s="59"/>
      <c r="M14" s="60"/>
      <c r="N14" s="61"/>
      <c r="O14" s="61"/>
      <c r="P14" s="61"/>
    </row>
    <row r="15" spans="1:16" x14ac:dyDescent="0.2">
      <c r="A15" s="63" t="s">
        <v>53</v>
      </c>
      <c r="B15" s="60"/>
      <c r="C15" s="60"/>
      <c r="D15" s="60"/>
      <c r="E15" s="60"/>
      <c r="F15" s="60"/>
      <c r="G15" s="60"/>
      <c r="H15" s="60"/>
      <c r="I15" s="60"/>
      <c r="J15" s="60"/>
      <c r="K15" s="60"/>
      <c r="L15" s="60"/>
      <c r="M15" s="60"/>
      <c r="N15" s="60"/>
      <c r="O15" s="60"/>
      <c r="P15" s="60"/>
    </row>
    <row r="16" spans="1:16" ht="14.25" customHeight="1" x14ac:dyDescent="0.2">
      <c r="A16" s="59" t="s">
        <v>54</v>
      </c>
      <c r="B16" s="59"/>
      <c r="C16" s="59"/>
      <c r="D16" s="59"/>
      <c r="E16" s="59"/>
      <c r="F16" s="59"/>
      <c r="G16" s="59"/>
      <c r="H16" s="59"/>
      <c r="I16" s="59"/>
      <c r="J16" s="59"/>
      <c r="K16" s="59"/>
      <c r="L16" s="59"/>
      <c r="M16" s="60"/>
      <c r="N16" s="61"/>
      <c r="O16" s="61"/>
      <c r="P16" s="61"/>
    </row>
    <row r="17" spans="1:16" x14ac:dyDescent="0.2">
      <c r="A17" s="64" t="s">
        <v>55</v>
      </c>
      <c r="B17" s="64"/>
      <c r="C17" s="64"/>
      <c r="D17" s="64"/>
      <c r="E17" s="64"/>
      <c r="F17" s="64"/>
      <c r="G17" s="64"/>
      <c r="H17" s="64"/>
      <c r="I17" s="64"/>
      <c r="J17" s="64"/>
      <c r="K17" s="64"/>
      <c r="L17" s="64"/>
      <c r="M17" s="65"/>
      <c r="N17" s="61"/>
      <c r="O17" s="61"/>
      <c r="P17" s="61"/>
    </row>
  </sheetData>
  <mergeCells count="14">
    <mergeCell ref="A12:L12"/>
    <mergeCell ref="N12:P12"/>
    <mergeCell ref="A13:I13"/>
    <mergeCell ref="A14:L14"/>
    <mergeCell ref="A16:L16"/>
    <mergeCell ref="A17:L17"/>
    <mergeCell ref="A1:P1"/>
    <mergeCell ref="C2:H2"/>
    <mergeCell ref="J2:L2"/>
    <mergeCell ref="N2:P2"/>
    <mergeCell ref="C4:D4"/>
    <mergeCell ref="E4:H4"/>
    <mergeCell ref="J4:L4"/>
    <mergeCell ref="N4:O4"/>
  </mergeCells>
  <pageMargins left="0.7" right="0.7" top="0.75" bottom="0.75" header="0.3" footer="0.3"/>
  <pageSetup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rightToLeft="1" view="pageBreakPreview" topLeftCell="A40" zoomScale="85" zoomScaleNormal="100" zoomScaleSheetLayoutView="85" workbookViewId="0">
      <selection activeCell="A44" sqref="A44"/>
    </sheetView>
  </sheetViews>
  <sheetFormatPr defaultRowHeight="14.25" x14ac:dyDescent="0.2"/>
  <cols>
    <col min="1" max="1" width="32.75" bestFit="1" customWidth="1"/>
  </cols>
  <sheetData>
    <row r="1" spans="1:11" ht="17.25" customHeight="1" x14ac:dyDescent="0.2">
      <c r="A1" s="66" t="s">
        <v>56</v>
      </c>
      <c r="B1" s="66"/>
      <c r="C1" s="66"/>
      <c r="D1" s="66"/>
      <c r="E1" s="66"/>
      <c r="F1" s="67" t="s">
        <v>57</v>
      </c>
      <c r="G1" s="67"/>
      <c r="H1" s="67"/>
      <c r="I1" s="67"/>
      <c r="J1" s="67"/>
      <c r="K1" s="67"/>
    </row>
    <row r="2" spans="1:11" x14ac:dyDescent="0.2">
      <c r="A2" s="68"/>
      <c r="B2" s="69" t="s">
        <v>58</v>
      </c>
      <c r="C2" s="69"/>
      <c r="D2" s="69"/>
      <c r="E2" s="70"/>
      <c r="F2" s="71" t="s">
        <v>59</v>
      </c>
      <c r="G2" s="71" t="s">
        <v>60</v>
      </c>
      <c r="H2" s="72"/>
      <c r="I2" s="69" t="s">
        <v>61</v>
      </c>
      <c r="J2" s="69"/>
      <c r="K2" s="69"/>
    </row>
    <row r="3" spans="1:11" ht="15" x14ac:dyDescent="0.25">
      <c r="A3" s="73"/>
      <c r="B3" s="74">
        <v>2020</v>
      </c>
      <c r="C3" s="74">
        <v>2021</v>
      </c>
      <c r="D3" s="74">
        <v>2022</v>
      </c>
      <c r="E3" s="75"/>
      <c r="F3" s="76"/>
      <c r="G3" s="76"/>
      <c r="H3" s="77"/>
      <c r="I3" s="74">
        <f>B3</f>
        <v>2020</v>
      </c>
      <c r="J3" s="74">
        <f>C3</f>
        <v>2021</v>
      </c>
      <c r="K3" s="74">
        <f>D3</f>
        <v>2022</v>
      </c>
    </row>
    <row r="4" spans="1:11" ht="15" x14ac:dyDescent="0.25">
      <c r="A4" s="78"/>
      <c r="B4" s="78"/>
      <c r="C4" s="79" t="s">
        <v>42</v>
      </c>
      <c r="D4" s="79"/>
      <c r="E4" s="80"/>
      <c r="F4" s="81" t="s">
        <v>41</v>
      </c>
      <c r="G4" s="81" t="s">
        <v>41</v>
      </c>
      <c r="H4" s="81"/>
      <c r="I4" s="82" t="s">
        <v>41</v>
      </c>
      <c r="J4" s="82"/>
      <c r="K4" s="82"/>
    </row>
    <row r="5" spans="1:11" ht="15" x14ac:dyDescent="0.25">
      <c r="A5" s="83" t="s">
        <v>62</v>
      </c>
      <c r="B5" s="83"/>
      <c r="C5" s="83"/>
      <c r="D5" s="84"/>
      <c r="E5" s="84"/>
      <c r="F5" s="84"/>
      <c r="G5" s="84"/>
      <c r="H5" s="84"/>
      <c r="I5" s="84"/>
      <c r="J5" s="84"/>
      <c r="K5" s="84"/>
    </row>
    <row r="6" spans="1:11" ht="14.25" customHeight="1" x14ac:dyDescent="0.25">
      <c r="A6" s="85" t="s">
        <v>63</v>
      </c>
      <c r="B6" s="86">
        <v>465350.9</v>
      </c>
      <c r="C6" s="86">
        <v>602506</v>
      </c>
      <c r="D6" s="86">
        <v>539869.1</v>
      </c>
      <c r="E6" s="86"/>
      <c r="F6" s="87">
        <v>29.473479045597628</v>
      </c>
      <c r="G6" s="87">
        <v>-10.396062445851161</v>
      </c>
      <c r="H6" s="87"/>
      <c r="I6" s="87">
        <v>24.08119811374749</v>
      </c>
      <c r="J6" s="87">
        <v>27.141120257164619</v>
      </c>
      <c r="K6" s="87">
        <v>22.641458711761047</v>
      </c>
    </row>
    <row r="7" spans="1:11" ht="15" x14ac:dyDescent="0.25">
      <c r="A7" s="88" t="s">
        <v>64</v>
      </c>
      <c r="B7" s="86"/>
      <c r="C7" s="86"/>
      <c r="D7" s="86"/>
      <c r="E7" s="86"/>
      <c r="F7" s="87"/>
      <c r="G7" s="87"/>
      <c r="H7" s="87"/>
      <c r="I7" s="87"/>
      <c r="J7" s="87"/>
      <c r="K7" s="87"/>
    </row>
    <row r="8" spans="1:11" ht="18" customHeight="1" x14ac:dyDescent="0.25">
      <c r="A8" s="85" t="s">
        <v>65</v>
      </c>
      <c r="B8" s="86">
        <v>443736.5</v>
      </c>
      <c r="C8" s="86">
        <v>577795.5</v>
      </c>
      <c r="D8" s="86">
        <v>504371.5</v>
      </c>
      <c r="E8" s="86"/>
      <c r="F8" s="87">
        <v>30.211397980558274</v>
      </c>
      <c r="G8" s="87">
        <v>-12.707610218494258</v>
      </c>
      <c r="H8" s="87"/>
      <c r="I8" s="87">
        <v>95.355246975991662</v>
      </c>
      <c r="J8" s="87">
        <v>95.898713041861825</v>
      </c>
      <c r="K8" s="87">
        <v>93.424776487485587</v>
      </c>
    </row>
    <row r="9" spans="1:11" ht="15" customHeight="1" x14ac:dyDescent="0.25">
      <c r="A9" s="85" t="s">
        <v>66</v>
      </c>
      <c r="B9" s="86">
        <v>21614.400000000001</v>
      </c>
      <c r="C9" s="86">
        <v>24710.5</v>
      </c>
      <c r="D9" s="86">
        <v>35497.599999999999</v>
      </c>
      <c r="E9" s="86"/>
      <c r="F9" s="87">
        <v>14.324246798430673</v>
      </c>
      <c r="G9" s="87">
        <v>43.653912304485942</v>
      </c>
      <c r="H9" s="87"/>
      <c r="I9" s="87">
        <v>4.6447530240083346</v>
      </c>
      <c r="J9" s="87">
        <v>4.1012869581381759</v>
      </c>
      <c r="K9" s="87">
        <v>6.5752235125144223</v>
      </c>
    </row>
    <row r="10" spans="1:11" ht="15.75" customHeight="1" x14ac:dyDescent="0.25">
      <c r="A10" s="85" t="s">
        <v>67</v>
      </c>
      <c r="B10" s="86">
        <v>237824.4</v>
      </c>
      <c r="C10" s="86">
        <v>232797.7</v>
      </c>
      <c r="D10" s="86">
        <v>267341.09999999998</v>
      </c>
      <c r="E10" s="86"/>
      <c r="F10" s="87">
        <v>-2.1136182830693517</v>
      </c>
      <c r="G10" s="87">
        <v>14.838376839633716</v>
      </c>
      <c r="H10" s="87"/>
      <c r="I10" s="87">
        <v>12.307049352828432</v>
      </c>
      <c r="J10" s="87">
        <v>10.486850539731277</v>
      </c>
      <c r="K10" s="87">
        <v>11.211963191830723</v>
      </c>
    </row>
    <row r="11" spans="1:11" ht="15" x14ac:dyDescent="0.25">
      <c r="A11" s="88" t="s">
        <v>64</v>
      </c>
      <c r="B11" s="86"/>
      <c r="C11" s="86"/>
      <c r="D11" s="86"/>
      <c r="E11" s="86"/>
      <c r="F11" s="87"/>
      <c r="G11" s="87"/>
      <c r="H11" s="87"/>
      <c r="I11" s="87"/>
      <c r="J11" s="87"/>
      <c r="K11" s="87"/>
    </row>
    <row r="12" spans="1:11" ht="15" x14ac:dyDescent="0.25">
      <c r="A12" s="85" t="s">
        <v>68</v>
      </c>
      <c r="B12" s="86">
        <v>33270.6</v>
      </c>
      <c r="C12" s="86">
        <v>51621.9</v>
      </c>
      <c r="D12" s="86">
        <v>64063.1</v>
      </c>
      <c r="E12" s="86"/>
      <c r="F12" s="87">
        <v>55.157706804205532</v>
      </c>
      <c r="G12" s="87">
        <v>24.100623959985978</v>
      </c>
      <c r="H12" s="87"/>
      <c r="I12" s="87">
        <v>13.989565410445689</v>
      </c>
      <c r="J12" s="87">
        <v>22.174574748805504</v>
      </c>
      <c r="K12" s="87">
        <v>23.963056933632728</v>
      </c>
    </row>
    <row r="13" spans="1:11" ht="15" x14ac:dyDescent="0.25">
      <c r="A13" s="85" t="s">
        <v>69</v>
      </c>
      <c r="B13" s="86">
        <v>210305.80000000002</v>
      </c>
      <c r="C13" s="86">
        <v>202758.80000000002</v>
      </c>
      <c r="D13" s="86">
        <v>213954.4</v>
      </c>
      <c r="E13" s="86"/>
      <c r="F13" s="87">
        <v>-3.5885838621664279</v>
      </c>
      <c r="G13" s="87">
        <v>5.521634572704115</v>
      </c>
      <c r="H13" s="87"/>
      <c r="I13" s="87">
        <v>88.429025785411426</v>
      </c>
      <c r="J13" s="87">
        <v>87.096564957471671</v>
      </c>
      <c r="K13" s="87">
        <v>80.030492879695643</v>
      </c>
    </row>
    <row r="14" spans="1:11" ht="15" x14ac:dyDescent="0.25">
      <c r="A14" s="85" t="s">
        <v>70</v>
      </c>
      <c r="B14" s="86">
        <v>4672</v>
      </c>
      <c r="C14" s="86">
        <v>7084</v>
      </c>
      <c r="D14" s="86">
        <v>5116</v>
      </c>
      <c r="E14" s="86"/>
      <c r="F14" s="87">
        <v>51.62671232876712</v>
      </c>
      <c r="G14" s="87">
        <v>-27.780914737436479</v>
      </c>
      <c r="H14" s="87"/>
      <c r="I14" s="87">
        <v>0.24176886213699869</v>
      </c>
      <c r="J14" s="87">
        <v>0.31911332982867252</v>
      </c>
      <c r="K14" s="87">
        <v>0.21455886763915455</v>
      </c>
    </row>
    <row r="15" spans="1:11" ht="11.25" customHeight="1" x14ac:dyDescent="0.25">
      <c r="A15" s="85"/>
      <c r="B15" s="86"/>
      <c r="C15" s="86"/>
      <c r="D15" s="86"/>
      <c r="E15" s="86"/>
      <c r="F15" s="87"/>
      <c r="G15" s="87"/>
      <c r="H15" s="87"/>
      <c r="I15" s="87"/>
      <c r="J15" s="87"/>
      <c r="K15" s="87"/>
    </row>
    <row r="16" spans="1:11" ht="15" x14ac:dyDescent="0.25">
      <c r="A16" s="89" t="s">
        <v>71</v>
      </c>
      <c r="B16" s="90">
        <v>1152360.6000000001</v>
      </c>
      <c r="C16" s="90">
        <v>1309284.3</v>
      </c>
      <c r="D16" s="90">
        <v>1470048.1</v>
      </c>
      <c r="E16" s="90"/>
      <c r="F16" s="91">
        <v>13.617586370099776</v>
      </c>
      <c r="G16" s="91">
        <v>12.278754125440905</v>
      </c>
      <c r="H16" s="91"/>
      <c r="I16" s="91">
        <v>59.632900478062744</v>
      </c>
      <c r="J16" s="91">
        <v>58.979400432722009</v>
      </c>
      <c r="K16" s="91">
        <v>61.652043727734693</v>
      </c>
    </row>
    <row r="17" spans="1:11" ht="12.75" customHeight="1" x14ac:dyDescent="0.25">
      <c r="A17" s="85" t="s">
        <v>72</v>
      </c>
      <c r="B17" s="86">
        <v>19097.3</v>
      </c>
      <c r="C17" s="86">
        <v>15950.2</v>
      </c>
      <c r="D17" s="86">
        <v>17969.600000000002</v>
      </c>
      <c r="E17" s="86"/>
      <c r="F17" s="87">
        <v>-16.479292884334427</v>
      </c>
      <c r="G17" s="87">
        <v>12.660656292711071</v>
      </c>
      <c r="H17" s="87"/>
      <c r="I17" s="87">
        <v>0.98825609822108407</v>
      </c>
      <c r="J17" s="87">
        <v>0.71850951911819494</v>
      </c>
      <c r="K17" s="87">
        <v>0.75362334400479913</v>
      </c>
    </row>
    <row r="18" spans="1:11" ht="12.75" customHeight="1" x14ac:dyDescent="0.25">
      <c r="A18" s="85" t="s">
        <v>73</v>
      </c>
      <c r="B18" s="86">
        <v>1133263.3</v>
      </c>
      <c r="C18" s="86">
        <v>1293334.1000000001</v>
      </c>
      <c r="D18" s="86">
        <v>1452078.5</v>
      </c>
      <c r="E18" s="86"/>
      <c r="F18" s="87">
        <v>14.124766945157408</v>
      </c>
      <c r="G18" s="87">
        <v>12.274044270540752</v>
      </c>
      <c r="H18" s="87"/>
      <c r="I18" s="87">
        <v>58.644644379841658</v>
      </c>
      <c r="J18" s="87">
        <v>58.260890913603816</v>
      </c>
      <c r="K18" s="87">
        <v>60.898420383729892</v>
      </c>
    </row>
    <row r="19" spans="1:11" ht="12.75" customHeight="1" x14ac:dyDescent="0.25">
      <c r="A19" s="88" t="s">
        <v>64</v>
      </c>
      <c r="B19" s="86"/>
      <c r="C19" s="86"/>
      <c r="D19" s="86"/>
      <c r="E19" s="86"/>
      <c r="F19" s="87"/>
      <c r="G19" s="87"/>
      <c r="H19" s="87"/>
      <c r="I19" s="87"/>
      <c r="J19" s="87"/>
      <c r="K19" s="87"/>
    </row>
    <row r="20" spans="1:11" ht="12.75" customHeight="1" x14ac:dyDescent="0.25">
      <c r="A20" s="85" t="s">
        <v>74</v>
      </c>
      <c r="B20" s="86">
        <v>823399.3</v>
      </c>
      <c r="C20" s="86">
        <v>951047.8</v>
      </c>
      <c r="D20" s="86">
        <v>1085637.3999999999</v>
      </c>
      <c r="E20" s="86"/>
      <c r="F20" s="87">
        <v>15.502624303906988</v>
      </c>
      <c r="G20" s="87">
        <v>14.151717715975987</v>
      </c>
      <c r="H20" s="87"/>
      <c r="I20" s="87">
        <v>72.657369209785585</v>
      </c>
      <c r="J20" s="87">
        <v>73.534580121254038</v>
      </c>
      <c r="K20" s="87">
        <v>74.764373964630693</v>
      </c>
    </row>
    <row r="21" spans="1:11" ht="12.75" customHeight="1" x14ac:dyDescent="0.25">
      <c r="A21" s="85" t="s">
        <v>75</v>
      </c>
      <c r="B21" s="86">
        <v>190325.9</v>
      </c>
      <c r="C21" s="86">
        <v>208993</v>
      </c>
      <c r="D21" s="86">
        <v>229319</v>
      </c>
      <c r="E21" s="86"/>
      <c r="F21" s="87">
        <v>9.8079662305550652</v>
      </c>
      <c r="G21" s="87">
        <v>9.7256845923069157</v>
      </c>
      <c r="H21" s="87"/>
      <c r="I21" s="87">
        <v>16.794499565987884</v>
      </c>
      <c r="J21" s="87">
        <v>16.15924299838688</v>
      </c>
      <c r="K21" s="87">
        <v>15.792465765452762</v>
      </c>
    </row>
    <row r="22" spans="1:11" ht="12.75" customHeight="1" x14ac:dyDescent="0.25">
      <c r="A22" s="85" t="s">
        <v>76</v>
      </c>
      <c r="B22" s="86">
        <v>116597.1</v>
      </c>
      <c r="C22" s="86">
        <v>128479.3</v>
      </c>
      <c r="D22" s="86">
        <v>127063.1</v>
      </c>
      <c r="E22" s="86"/>
      <c r="F22" s="87">
        <v>10.190819497225911</v>
      </c>
      <c r="G22" s="87">
        <v>-1.1022787328386685</v>
      </c>
      <c r="H22" s="87"/>
      <c r="I22" s="87">
        <v>10.288615187662039</v>
      </c>
      <c r="J22" s="87">
        <v>9.9339606061573722</v>
      </c>
      <c r="K22" s="87">
        <v>8.7504291262490295</v>
      </c>
    </row>
    <row r="23" spans="1:11" ht="12.75" customHeight="1" x14ac:dyDescent="0.25">
      <c r="A23" s="85" t="s">
        <v>77</v>
      </c>
      <c r="B23" s="86">
        <v>92173.8</v>
      </c>
      <c r="C23" s="86">
        <v>104385.40000000001</v>
      </c>
      <c r="D23" s="86">
        <v>95203.5</v>
      </c>
      <c r="E23" s="86"/>
      <c r="F23" s="87">
        <v>13.248450210363472</v>
      </c>
      <c r="G23" s="87">
        <v>-8.7961534850659273</v>
      </c>
      <c r="H23" s="87"/>
      <c r="I23" s="87">
        <v>79.053252610913987</v>
      </c>
      <c r="J23" s="87">
        <v>81.246862335022058</v>
      </c>
      <c r="K23" s="87">
        <v>74.926158735305521</v>
      </c>
    </row>
    <row r="24" spans="1:11" ht="12.75" customHeight="1" x14ac:dyDescent="0.25">
      <c r="A24" s="85" t="s">
        <v>78</v>
      </c>
      <c r="B24" s="86">
        <v>2941</v>
      </c>
      <c r="C24" s="86">
        <v>4814</v>
      </c>
      <c r="D24" s="86">
        <v>10059</v>
      </c>
      <c r="E24" s="86"/>
      <c r="F24" s="87">
        <v>63.685821149268953</v>
      </c>
      <c r="G24" s="87">
        <v>108.95305359368508</v>
      </c>
      <c r="H24" s="87"/>
      <c r="I24" s="87">
        <v>0.25951603656449473</v>
      </c>
      <c r="J24" s="87">
        <v>0.37221627420169312</v>
      </c>
      <c r="K24" s="87">
        <v>0.69273114366750832</v>
      </c>
    </row>
    <row r="25" spans="1:11" ht="12.75" customHeight="1" x14ac:dyDescent="0.25">
      <c r="A25" s="85" t="s">
        <v>79</v>
      </c>
      <c r="B25" s="86">
        <v>7567</v>
      </c>
      <c r="C25" s="86">
        <v>6861</v>
      </c>
      <c r="D25" s="92">
        <v>7049</v>
      </c>
      <c r="E25" s="86"/>
      <c r="F25" s="87">
        <v>-9.329985463195456</v>
      </c>
      <c r="G25" s="87">
        <v>2.740125346159461</v>
      </c>
      <c r="H25" s="87"/>
      <c r="I25" s="87">
        <v>0.39158068916752337</v>
      </c>
      <c r="J25" s="87">
        <v>0.30906783680893879</v>
      </c>
      <c r="K25" s="87">
        <v>0.29562655550985156</v>
      </c>
    </row>
    <row r="26" spans="1:11" ht="12.75" customHeight="1" x14ac:dyDescent="0.25">
      <c r="A26" s="85" t="s">
        <v>80</v>
      </c>
      <c r="B26" s="86">
        <v>2366</v>
      </c>
      <c r="C26" s="86">
        <v>3210</v>
      </c>
      <c r="D26" s="86">
        <v>7445</v>
      </c>
      <c r="E26" s="86"/>
      <c r="F26" s="87">
        <v>35.672020287404905</v>
      </c>
      <c r="G26" s="87">
        <v>131.93146417445485</v>
      </c>
      <c r="H26" s="87"/>
      <c r="I26" s="87">
        <v>0.12243688523461878</v>
      </c>
      <c r="J26" s="87">
        <v>0.14460104301948601</v>
      </c>
      <c r="K26" s="87">
        <v>0.3122343177430621</v>
      </c>
    </row>
    <row r="27" spans="1:11" ht="12.75" customHeight="1" x14ac:dyDescent="0.25">
      <c r="A27" s="85" t="s">
        <v>81</v>
      </c>
      <c r="B27" s="86">
        <v>12117.2</v>
      </c>
      <c r="C27" s="86">
        <v>12522.7</v>
      </c>
      <c r="D27" s="86">
        <v>12755.6</v>
      </c>
      <c r="E27" s="86"/>
      <c r="F27" s="87">
        <v>3.3464826857689811</v>
      </c>
      <c r="G27" s="87">
        <v>1.8598225622269871</v>
      </c>
      <c r="H27" s="87"/>
      <c r="I27" s="87">
        <v>0.62704658739007724</v>
      </c>
      <c r="J27" s="87">
        <v>0.56411074187542598</v>
      </c>
      <c r="K27" s="87">
        <v>0.5349544746008601</v>
      </c>
    </row>
    <row r="28" spans="1:11" ht="12.75" customHeight="1" x14ac:dyDescent="0.25">
      <c r="A28" s="85" t="s">
        <v>82</v>
      </c>
      <c r="B28" s="86">
        <v>690</v>
      </c>
      <c r="C28" s="86">
        <v>685</v>
      </c>
      <c r="D28" s="86">
        <v>657</v>
      </c>
      <c r="E28" s="86"/>
      <c r="F28" s="87">
        <v>-0.72463768115942351</v>
      </c>
      <c r="G28" s="87">
        <v>-4.0875912408759092</v>
      </c>
      <c r="H28" s="87"/>
      <c r="I28" s="87">
        <v>3.5706445820746807E-2</v>
      </c>
      <c r="J28" s="87">
        <v>3.0857231921603712E-2</v>
      </c>
      <c r="K28" s="87">
        <v>2.7553787341462969E-2</v>
      </c>
    </row>
    <row r="29" spans="1:11" ht="12.75" customHeight="1" x14ac:dyDescent="0.25">
      <c r="A29" s="85" t="s">
        <v>83</v>
      </c>
      <c r="B29" s="86">
        <v>42983.4</v>
      </c>
      <c r="C29" s="86">
        <v>37898.5</v>
      </c>
      <c r="D29" s="86">
        <v>68510.100000000006</v>
      </c>
      <c r="E29" s="86"/>
      <c r="F29" s="87">
        <v>-11.829915734911623</v>
      </c>
      <c r="G29" s="87">
        <v>80.772589944193058</v>
      </c>
      <c r="H29" s="87"/>
      <c r="I29" s="87">
        <v>2.2243252801325921</v>
      </c>
      <c r="J29" s="87">
        <v>1.707215772234888</v>
      </c>
      <c r="K29" s="87">
        <v>2.8732309378118148</v>
      </c>
    </row>
    <row r="30" spans="1:11" ht="12.75" customHeight="1" x14ac:dyDescent="0.25">
      <c r="A30" s="85" t="s">
        <v>84</v>
      </c>
      <c r="B30" s="86">
        <v>25590</v>
      </c>
      <c r="C30" s="86">
        <v>23002</v>
      </c>
      <c r="D30" s="86">
        <v>23605.8</v>
      </c>
      <c r="E30" s="86"/>
      <c r="F30" s="87">
        <v>-10.11332551778038</v>
      </c>
      <c r="G30" s="87">
        <v>2.6249891313798734</v>
      </c>
      <c r="H30" s="87"/>
      <c r="I30" s="87">
        <v>1.3242434036998709</v>
      </c>
      <c r="J30" s="87">
        <v>1.0361723338112825</v>
      </c>
      <c r="K30" s="87">
        <v>0.98999877203212561</v>
      </c>
    </row>
    <row r="31" spans="1:11" ht="15" x14ac:dyDescent="0.25">
      <c r="A31" s="89" t="s">
        <v>31</v>
      </c>
      <c r="B31" s="90">
        <v>1932424.2</v>
      </c>
      <c r="C31" s="90">
        <v>2219901</v>
      </c>
      <c r="D31" s="90">
        <v>2384427.2000000002</v>
      </c>
      <c r="E31" s="90"/>
      <c r="F31" s="91">
        <v>14.876485194089373</v>
      </c>
      <c r="G31" s="91">
        <v>7.4114205993871085</v>
      </c>
      <c r="H31" s="91"/>
      <c r="I31" s="93">
        <v>100</v>
      </c>
      <c r="J31" s="93">
        <v>100</v>
      </c>
      <c r="K31" s="93">
        <v>100</v>
      </c>
    </row>
    <row r="32" spans="1:11" ht="15" x14ac:dyDescent="0.25">
      <c r="A32" s="85"/>
      <c r="B32" s="86"/>
      <c r="C32" s="86"/>
      <c r="D32" s="86"/>
      <c r="E32" s="86"/>
      <c r="F32" s="87"/>
      <c r="G32" s="87"/>
      <c r="H32" s="87"/>
      <c r="I32" s="87"/>
      <c r="J32" s="87"/>
      <c r="K32" s="87"/>
    </row>
    <row r="33" spans="1:11" ht="15" x14ac:dyDescent="0.25">
      <c r="A33" s="89" t="s">
        <v>85</v>
      </c>
      <c r="B33" s="86"/>
      <c r="C33" s="86"/>
      <c r="D33" s="86"/>
      <c r="E33" s="86"/>
      <c r="F33" s="87"/>
      <c r="G33" s="87"/>
      <c r="H33" s="87"/>
      <c r="I33" s="87"/>
      <c r="J33" s="87"/>
      <c r="K33" s="87"/>
    </row>
    <row r="34" spans="1:11" ht="15" x14ac:dyDescent="0.25">
      <c r="A34" s="89" t="s">
        <v>86</v>
      </c>
      <c r="B34" s="90">
        <v>1545972.2</v>
      </c>
      <c r="C34" s="90">
        <v>1797073.3</v>
      </c>
      <c r="D34" s="90">
        <v>1909014.8</v>
      </c>
      <c r="E34" s="90"/>
      <c r="F34" s="91">
        <v>16.242277836561357</v>
      </c>
      <c r="G34" s="91">
        <v>6.229100393400766</v>
      </c>
      <c r="H34" s="91"/>
      <c r="I34" s="91">
        <v>80.001699419827176</v>
      </c>
      <c r="J34" s="91">
        <v>80.952857807622962</v>
      </c>
      <c r="K34" s="91">
        <v>80.06177752040405</v>
      </c>
    </row>
    <row r="35" spans="1:11" ht="15" x14ac:dyDescent="0.25">
      <c r="A35" s="85" t="s">
        <v>64</v>
      </c>
      <c r="B35" s="86"/>
      <c r="C35" s="86"/>
      <c r="D35" s="86"/>
      <c r="E35" s="86"/>
      <c r="F35" s="87"/>
      <c r="G35" s="87"/>
      <c r="H35" s="87"/>
      <c r="I35" s="87"/>
      <c r="J35" s="87"/>
      <c r="K35" s="87"/>
    </row>
    <row r="36" spans="1:11" ht="12.75" customHeight="1" x14ac:dyDescent="0.25">
      <c r="A36" s="85" t="s">
        <v>74</v>
      </c>
      <c r="B36" s="86">
        <v>1124649.6000000001</v>
      </c>
      <c r="C36" s="86">
        <v>1289478</v>
      </c>
      <c r="D36" s="86">
        <v>1379953</v>
      </c>
      <c r="E36" s="86"/>
      <c r="F36" s="87">
        <v>14.655978182004414</v>
      </c>
      <c r="G36" s="87">
        <v>7.016405087950317</v>
      </c>
      <c r="H36" s="87"/>
      <c r="I36" s="87">
        <v>72.747077858191773</v>
      </c>
      <c r="J36" s="87">
        <v>71.754335229397697</v>
      </c>
      <c r="K36" s="87">
        <v>72.286134188168688</v>
      </c>
    </row>
    <row r="37" spans="1:11" ht="12.75" customHeight="1" x14ac:dyDescent="0.25">
      <c r="A37" s="85" t="s">
        <v>75</v>
      </c>
      <c r="B37" s="86">
        <v>48514.9</v>
      </c>
      <c r="C37" s="86">
        <v>55582.8</v>
      </c>
      <c r="D37" s="86">
        <v>54905.3</v>
      </c>
      <c r="E37" s="86"/>
      <c r="F37" s="87">
        <v>14.568514002914569</v>
      </c>
      <c r="G37" s="87">
        <v>-1.21890225033644</v>
      </c>
      <c r="H37" s="87"/>
      <c r="I37" s="87">
        <v>3.1381482797685498</v>
      </c>
      <c r="J37" s="87">
        <v>3.092962318231538</v>
      </c>
      <c r="K37" s="87">
        <v>2.8761065655436511</v>
      </c>
    </row>
    <row r="38" spans="1:11" ht="12.75" customHeight="1" x14ac:dyDescent="0.25">
      <c r="A38" s="85" t="s">
        <v>87</v>
      </c>
      <c r="B38" s="86">
        <v>369061.7</v>
      </c>
      <c r="C38" s="86">
        <v>445974.5</v>
      </c>
      <c r="D38" s="86">
        <v>461620.5</v>
      </c>
      <c r="E38" s="86"/>
      <c r="F38" s="87">
        <v>20.840092591563963</v>
      </c>
      <c r="G38" s="87">
        <v>3.5082723339563193</v>
      </c>
      <c r="H38" s="87"/>
      <c r="I38" s="87">
        <v>23.872466788212623</v>
      </c>
      <c r="J38" s="87">
        <v>24.816711705638273</v>
      </c>
      <c r="K38" s="87">
        <v>24.181085447844616</v>
      </c>
    </row>
    <row r="39" spans="1:11" ht="12.75" customHeight="1" x14ac:dyDescent="0.25">
      <c r="A39" s="85" t="s">
        <v>77</v>
      </c>
      <c r="B39" s="86">
        <v>319160.7</v>
      </c>
      <c r="C39" s="86">
        <v>394413.2</v>
      </c>
      <c r="D39" s="86">
        <v>408963</v>
      </c>
      <c r="E39" s="86"/>
      <c r="F39" s="87">
        <v>23.578247572461141</v>
      </c>
      <c r="G39" s="87">
        <v>3.688973898439496</v>
      </c>
      <c r="H39" s="87"/>
      <c r="I39" s="87">
        <v>86.47895460298372</v>
      </c>
      <c r="J39" s="87">
        <v>88.438509376657194</v>
      </c>
      <c r="K39" s="87">
        <v>88.592902611560802</v>
      </c>
    </row>
    <row r="40" spans="1:11" ht="12.75" customHeight="1" x14ac:dyDescent="0.25">
      <c r="A40" s="85" t="s">
        <v>88</v>
      </c>
      <c r="B40" s="86">
        <v>41774.200000000004</v>
      </c>
      <c r="C40" s="86">
        <v>61947.6</v>
      </c>
      <c r="D40" s="86">
        <v>58535.9</v>
      </c>
      <c r="E40" s="86"/>
      <c r="F40" s="87">
        <v>48.291529221385417</v>
      </c>
      <c r="G40" s="87">
        <v>-5.5073965738785642</v>
      </c>
      <c r="H40" s="87"/>
      <c r="I40" s="87">
        <v>2.1617510275435388</v>
      </c>
      <c r="J40" s="87">
        <v>2.7905568761850188</v>
      </c>
      <c r="K40" s="87">
        <v>2.4549250235024997</v>
      </c>
    </row>
    <row r="41" spans="1:11" ht="12.75" customHeight="1" x14ac:dyDescent="0.25">
      <c r="A41" s="85" t="s">
        <v>89</v>
      </c>
      <c r="B41" s="86">
        <v>1842</v>
      </c>
      <c r="C41" s="86">
        <v>2439</v>
      </c>
      <c r="D41" s="86">
        <v>3910</v>
      </c>
      <c r="E41" s="86"/>
      <c r="F41" s="87">
        <v>32.410423452768725</v>
      </c>
      <c r="G41" s="87">
        <v>60.311603116031165</v>
      </c>
      <c r="H41" s="87"/>
      <c r="I41" s="87">
        <v>9.5320685799732796E-2</v>
      </c>
      <c r="J41" s="87">
        <v>0.10986976446246927</v>
      </c>
      <c r="K41" s="87">
        <v>0.16398068265619514</v>
      </c>
    </row>
    <row r="42" spans="1:11" ht="12.75" customHeight="1" x14ac:dyDescent="0.25">
      <c r="A42" s="85" t="s">
        <v>90</v>
      </c>
      <c r="B42" s="86">
        <v>772</v>
      </c>
      <c r="C42" s="86">
        <v>5708</v>
      </c>
      <c r="D42" s="86">
        <v>21568</v>
      </c>
      <c r="E42" s="86"/>
      <c r="F42" s="87">
        <v>639.37823834196888</v>
      </c>
      <c r="G42" s="87">
        <v>277.85564120532587</v>
      </c>
      <c r="H42" s="87"/>
      <c r="I42" s="87">
        <v>3.9949820541473245E-2</v>
      </c>
      <c r="J42" s="87">
        <v>0.2571285836620642</v>
      </c>
      <c r="K42" s="87">
        <v>0.90453589860072048</v>
      </c>
    </row>
    <row r="43" spans="1:11" ht="12.75" customHeight="1" x14ac:dyDescent="0.25">
      <c r="A43" s="85" t="s">
        <v>91</v>
      </c>
      <c r="B43" s="86">
        <v>89554.5</v>
      </c>
      <c r="C43" s="86">
        <v>100092.7</v>
      </c>
      <c r="D43" s="86">
        <v>107692.6</v>
      </c>
      <c r="E43" s="86"/>
      <c r="F43" s="87">
        <v>11.767359540838251</v>
      </c>
      <c r="G43" s="87">
        <v>7.5928614174660236</v>
      </c>
      <c r="H43" s="87"/>
      <c r="I43" s="87">
        <v>4.6343085539914064</v>
      </c>
      <c r="J43" s="87">
        <v>4.5088812519116841</v>
      </c>
      <c r="K43" s="87">
        <v>4.5164977148390184</v>
      </c>
    </row>
    <row r="44" spans="1:11" ht="12.75" customHeight="1" x14ac:dyDescent="0.25">
      <c r="A44" s="85" t="s">
        <v>92</v>
      </c>
      <c r="B44" s="86">
        <v>49305.5</v>
      </c>
      <c r="C44" s="86">
        <v>42018.5</v>
      </c>
      <c r="D44" s="86">
        <v>59247.5</v>
      </c>
      <c r="E44" s="86"/>
      <c r="F44" s="87">
        <v>-14.779284258348458</v>
      </c>
      <c r="G44" s="87">
        <v>41.003367564287153</v>
      </c>
      <c r="H44" s="87"/>
      <c r="I44" s="87">
        <v>2.5514842962533795</v>
      </c>
      <c r="J44" s="87">
        <v>1.8928096343035117</v>
      </c>
      <c r="K44" s="87">
        <v>2.484768668970057</v>
      </c>
    </row>
    <row r="45" spans="1:11" ht="12.75" customHeight="1" x14ac:dyDescent="0.25">
      <c r="A45" s="85" t="s">
        <v>93</v>
      </c>
      <c r="B45" s="86">
        <v>75278.8</v>
      </c>
      <c r="C45" s="86">
        <v>70382.2</v>
      </c>
      <c r="D45" s="86">
        <v>65875.399999999994</v>
      </c>
      <c r="E45" s="86"/>
      <c r="F45" s="87">
        <v>-6.5046201586635322</v>
      </c>
      <c r="G45" s="87">
        <v>-6.4033235676065896</v>
      </c>
      <c r="H45" s="87"/>
      <c r="I45" s="87">
        <v>3.8955628893490366</v>
      </c>
      <c r="J45" s="87">
        <v>3.1705107570112356</v>
      </c>
      <c r="K45" s="87">
        <v>2.7627347985293906</v>
      </c>
    </row>
    <row r="46" spans="1:11" ht="12.75" customHeight="1" x14ac:dyDescent="0.25">
      <c r="A46" s="85" t="s">
        <v>64</v>
      </c>
      <c r="B46" s="86"/>
      <c r="C46" s="86"/>
      <c r="D46" s="86"/>
      <c r="E46" s="86"/>
      <c r="F46" s="87"/>
      <c r="G46" s="87"/>
      <c r="H46" s="87"/>
      <c r="I46" s="87"/>
      <c r="J46" s="87"/>
      <c r="K46" s="87"/>
    </row>
    <row r="47" spans="1:11" ht="12.75" customHeight="1" x14ac:dyDescent="0.25">
      <c r="A47" s="85" t="s">
        <v>94</v>
      </c>
      <c r="B47" s="86">
        <v>1751.8</v>
      </c>
      <c r="C47" s="86">
        <v>1729.4</v>
      </c>
      <c r="D47" s="86">
        <v>2165.6999999999998</v>
      </c>
      <c r="E47" s="86"/>
      <c r="F47" s="87">
        <v>-1.2786847813677338</v>
      </c>
      <c r="G47" s="87">
        <v>25.228402914305526</v>
      </c>
      <c r="H47" s="87"/>
      <c r="I47" s="87">
        <v>2.3270827909052749</v>
      </c>
      <c r="J47" s="87">
        <v>2.457155360304168</v>
      </c>
      <c r="K47" s="87">
        <v>3.2875701703519069</v>
      </c>
    </row>
    <row r="48" spans="1:11" ht="15" x14ac:dyDescent="0.25">
      <c r="A48" s="89" t="s">
        <v>95</v>
      </c>
      <c r="B48" s="90">
        <v>1804499.2</v>
      </c>
      <c r="C48" s="90">
        <v>2079661.3</v>
      </c>
      <c r="D48" s="90">
        <v>2225844.2000000002</v>
      </c>
      <c r="E48" s="90"/>
      <c r="F48" s="91">
        <v>15.248668439420765</v>
      </c>
      <c r="G48" s="91">
        <v>7.0291686439517775</v>
      </c>
      <c r="H48" s="91"/>
      <c r="I48" s="91">
        <v>93.380076693305753</v>
      </c>
      <c r="J48" s="91">
        <v>93.682614675158931</v>
      </c>
      <c r="K48" s="91">
        <v>93.349220307501952</v>
      </c>
    </row>
    <row r="49" spans="1:11" ht="14.25" customHeight="1" x14ac:dyDescent="0.25">
      <c r="A49" s="85" t="s">
        <v>96</v>
      </c>
      <c r="B49" s="86">
        <v>2261</v>
      </c>
      <c r="C49" s="86">
        <v>2512</v>
      </c>
      <c r="D49" s="86">
        <v>2202.8000000000002</v>
      </c>
      <c r="E49" s="86"/>
      <c r="F49" s="87">
        <v>11.101282618310492</v>
      </c>
      <c r="G49" s="87">
        <v>-12.308917197452217</v>
      </c>
      <c r="H49" s="87"/>
      <c r="I49" s="87">
        <v>0.11700329565320078</v>
      </c>
      <c r="J49" s="87">
        <v>0.11315819939718033</v>
      </c>
      <c r="K49" s="87">
        <v>9.2382774361909642E-2</v>
      </c>
    </row>
    <row r="50" spans="1:11" ht="14.25" customHeight="1" x14ac:dyDescent="0.25">
      <c r="A50" s="85" t="s">
        <v>97</v>
      </c>
      <c r="B50" s="86">
        <v>116866</v>
      </c>
      <c r="C50" s="86">
        <v>137727.70000000001</v>
      </c>
      <c r="D50" s="86">
        <v>136601</v>
      </c>
      <c r="E50" s="86"/>
      <c r="F50" s="87">
        <v>17.850957506888232</v>
      </c>
      <c r="G50" s="87">
        <v>-0.81806346871400315</v>
      </c>
      <c r="H50" s="87"/>
      <c r="I50" s="87">
        <v>6.0476369525904303</v>
      </c>
      <c r="J50" s="87">
        <v>6.2042271254438823</v>
      </c>
      <c r="K50" s="87">
        <v>5.7288811333807965</v>
      </c>
    </row>
    <row r="51" spans="1:11" ht="14.25" customHeight="1" x14ac:dyDescent="0.25">
      <c r="A51" s="85" t="s">
        <v>98</v>
      </c>
      <c r="B51" s="86">
        <v>127925</v>
      </c>
      <c r="C51" s="86">
        <v>140239.70000000001</v>
      </c>
      <c r="D51" s="86">
        <v>158583</v>
      </c>
      <c r="E51" s="86"/>
      <c r="F51" s="87">
        <v>9.6264999022865005</v>
      </c>
      <c r="G51" s="87">
        <v>13.079962378698751</v>
      </c>
      <c r="H51" s="87"/>
      <c r="I51" s="87">
        <v>6.6199233066942549</v>
      </c>
      <c r="J51" s="87">
        <v>6.3173853248410623</v>
      </c>
      <c r="K51" s="87">
        <v>6.6507796924980562</v>
      </c>
    </row>
    <row r="52" spans="1:11" ht="14.25" customHeight="1" x14ac:dyDescent="0.25">
      <c r="A52" s="94" t="s">
        <v>99</v>
      </c>
      <c r="B52" s="90">
        <v>1932424.2</v>
      </c>
      <c r="C52" s="90">
        <v>2219901</v>
      </c>
      <c r="D52" s="90">
        <v>2384427.2000000002</v>
      </c>
      <c r="E52" s="95"/>
      <c r="F52" s="91">
        <v>14.876485194089373</v>
      </c>
      <c r="G52" s="91">
        <v>7.4114205993871085</v>
      </c>
      <c r="H52" s="96"/>
      <c r="I52" s="93">
        <v>100</v>
      </c>
      <c r="J52" s="93">
        <v>100</v>
      </c>
      <c r="K52" s="93">
        <v>100</v>
      </c>
    </row>
    <row r="53" spans="1:11" x14ac:dyDescent="0.2">
      <c r="A53" s="97" t="s">
        <v>100</v>
      </c>
      <c r="B53" s="97"/>
      <c r="C53" s="97"/>
      <c r="D53" s="97"/>
      <c r="E53" s="97"/>
      <c r="F53" s="97"/>
      <c r="G53" s="97"/>
      <c r="H53" s="97"/>
      <c r="I53" s="97"/>
      <c r="J53" s="97"/>
      <c r="K53" s="97"/>
    </row>
    <row r="54" spans="1:11" x14ac:dyDescent="0.2">
      <c r="A54" s="98" t="s">
        <v>101</v>
      </c>
      <c r="B54" s="98"/>
      <c r="C54" s="98"/>
      <c r="D54" s="98"/>
      <c r="E54" s="98"/>
      <c r="F54" s="98"/>
      <c r="G54" s="98"/>
      <c r="H54" s="98"/>
      <c r="I54" s="98"/>
      <c r="J54" s="98"/>
      <c r="K54" s="98"/>
    </row>
    <row r="55" spans="1:11" x14ac:dyDescent="0.2">
      <c r="A55" s="99" t="s">
        <v>102</v>
      </c>
      <c r="B55" s="99"/>
      <c r="C55" s="99"/>
      <c r="D55" s="99"/>
      <c r="E55" s="99"/>
      <c r="F55" s="99"/>
      <c r="G55" s="99"/>
      <c r="H55" s="99"/>
      <c r="I55" s="99"/>
      <c r="J55" s="99"/>
      <c r="K55" s="99"/>
    </row>
  </sheetData>
  <mergeCells count="10">
    <mergeCell ref="I4:K4"/>
    <mergeCell ref="A53:K53"/>
    <mergeCell ref="A55:K55"/>
    <mergeCell ref="A1:E1"/>
    <mergeCell ref="F1:K1"/>
    <mergeCell ref="A2:A3"/>
    <mergeCell ref="B2:D2"/>
    <mergeCell ref="F2:F3"/>
    <mergeCell ref="G2:G3"/>
    <mergeCell ref="I2:K2"/>
  </mergeCells>
  <pageMargins left="0.7" right="0.7" top="0.75" bottom="0.75" header="0.3" footer="0.3"/>
  <pageSetup scale="67" orientation="portrait" r:id="rId1"/>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rightToLeft="1" view="pageBreakPreview" zoomScale="60" zoomScaleNormal="85" workbookViewId="0">
      <selection activeCell="W7" sqref="W7"/>
    </sheetView>
  </sheetViews>
  <sheetFormatPr defaultRowHeight="14.25" x14ac:dyDescent="0.2"/>
  <cols>
    <col min="3" max="3" width="23.625" bestFit="1" customWidth="1"/>
  </cols>
  <sheetData>
    <row r="1" spans="1:20" ht="18.75" x14ac:dyDescent="0.3">
      <c r="A1" s="100" t="s">
        <v>103</v>
      </c>
      <c r="B1" s="100"/>
      <c r="C1" s="100"/>
      <c r="D1" s="100"/>
      <c r="E1" s="100"/>
      <c r="F1" s="100"/>
      <c r="G1" s="100"/>
      <c r="H1" s="100"/>
      <c r="I1" s="100"/>
      <c r="J1" s="100"/>
      <c r="K1" s="101" t="s">
        <v>104</v>
      </c>
      <c r="L1" s="101"/>
      <c r="M1" s="101"/>
      <c r="N1" s="101"/>
      <c r="O1" s="101"/>
      <c r="P1" s="101"/>
      <c r="Q1" s="101"/>
      <c r="R1" s="101"/>
      <c r="S1" s="101"/>
      <c r="T1" s="101"/>
    </row>
    <row r="2" spans="1:20" ht="15" x14ac:dyDescent="0.25">
      <c r="A2" s="102"/>
      <c r="B2" s="102"/>
      <c r="C2" s="103"/>
      <c r="D2" s="104" t="s">
        <v>105</v>
      </c>
      <c r="E2" s="104"/>
      <c r="F2" s="104"/>
      <c r="G2" s="104"/>
      <c r="H2" s="104"/>
      <c r="I2" s="105"/>
      <c r="J2" s="104" t="s">
        <v>106</v>
      </c>
      <c r="K2" s="106"/>
      <c r="L2" s="106"/>
      <c r="M2" s="106"/>
      <c r="N2" s="106"/>
      <c r="O2" s="107"/>
      <c r="P2" s="106" t="s">
        <v>107</v>
      </c>
      <c r="Q2" s="106"/>
      <c r="R2" s="106"/>
      <c r="S2" s="106"/>
      <c r="T2" s="106"/>
    </row>
    <row r="3" spans="1:20" ht="15" x14ac:dyDescent="0.25">
      <c r="A3" s="102"/>
      <c r="B3" s="102"/>
      <c r="C3" s="103"/>
      <c r="D3" s="108">
        <v>2021</v>
      </c>
      <c r="E3" s="108"/>
      <c r="F3" s="109"/>
      <c r="G3" s="110">
        <v>2022</v>
      </c>
      <c r="H3" s="110"/>
      <c r="I3" s="111"/>
      <c r="J3" s="108">
        <v>2021</v>
      </c>
      <c r="K3" s="108"/>
      <c r="L3" s="109"/>
      <c r="M3" s="110">
        <v>2022</v>
      </c>
      <c r="N3" s="110"/>
      <c r="O3" s="111"/>
      <c r="P3" s="108">
        <v>2021</v>
      </c>
      <c r="Q3" s="108"/>
      <c r="R3" s="109"/>
      <c r="S3" s="110">
        <v>2022</v>
      </c>
      <c r="T3" s="110"/>
    </row>
    <row r="4" spans="1:20" ht="30" x14ac:dyDescent="0.25">
      <c r="A4" s="112"/>
      <c r="B4" s="112"/>
      <c r="C4" s="113"/>
      <c r="D4" s="114" t="s">
        <v>108</v>
      </c>
      <c r="E4" s="115" t="s">
        <v>109</v>
      </c>
      <c r="F4" s="115"/>
      <c r="G4" s="114" t="s">
        <v>108</v>
      </c>
      <c r="H4" s="115" t="s">
        <v>109</v>
      </c>
      <c r="I4" s="112"/>
      <c r="J4" s="114" t="s">
        <v>108</v>
      </c>
      <c r="K4" s="115" t="s">
        <v>109</v>
      </c>
      <c r="L4" s="115"/>
      <c r="M4" s="114" t="s">
        <v>108</v>
      </c>
      <c r="N4" s="115" t="s">
        <v>109</v>
      </c>
      <c r="O4" s="116"/>
      <c r="P4" s="114" t="s">
        <v>108</v>
      </c>
      <c r="Q4" s="115" t="s">
        <v>109</v>
      </c>
      <c r="R4" s="115"/>
      <c r="S4" s="114" t="s">
        <v>108</v>
      </c>
      <c r="T4" s="115" t="s">
        <v>109</v>
      </c>
    </row>
    <row r="5" spans="1:20" ht="30" x14ac:dyDescent="0.25">
      <c r="A5" s="103"/>
      <c r="B5" s="103"/>
      <c r="C5" s="117"/>
      <c r="D5" s="118" t="s">
        <v>110</v>
      </c>
      <c r="E5" s="118" t="s">
        <v>41</v>
      </c>
      <c r="F5" s="118"/>
      <c r="G5" s="118" t="s">
        <v>110</v>
      </c>
      <c r="H5" s="118" t="s">
        <v>41</v>
      </c>
      <c r="I5" s="118"/>
      <c r="J5" s="118" t="s">
        <v>110</v>
      </c>
      <c r="K5" s="118" t="s">
        <v>41</v>
      </c>
      <c r="L5" s="118"/>
      <c r="M5" s="118" t="s">
        <v>110</v>
      </c>
      <c r="N5" s="118" t="s">
        <v>41</v>
      </c>
      <c r="O5" s="118"/>
      <c r="P5" s="118" t="s">
        <v>110</v>
      </c>
      <c r="Q5" s="118" t="s">
        <v>41</v>
      </c>
      <c r="R5" s="118"/>
      <c r="S5" s="118" t="s">
        <v>110</v>
      </c>
      <c r="T5" s="118" t="s">
        <v>41</v>
      </c>
    </row>
    <row r="6" spans="1:20" ht="15" x14ac:dyDescent="0.25">
      <c r="A6" s="103"/>
      <c r="B6" s="103"/>
      <c r="C6" s="119"/>
      <c r="D6" s="120"/>
      <c r="E6" s="121"/>
      <c r="F6" s="120"/>
      <c r="G6" s="120"/>
      <c r="H6" s="121"/>
      <c r="I6" s="120"/>
      <c r="J6" s="120"/>
      <c r="K6" s="121"/>
      <c r="L6" s="120"/>
      <c r="M6" s="120"/>
      <c r="N6" s="121"/>
      <c r="O6" s="120"/>
      <c r="P6" s="120"/>
      <c r="Q6" s="121"/>
      <c r="R6" s="120"/>
      <c r="S6" s="120"/>
      <c r="T6" s="121"/>
    </row>
    <row r="7" spans="1:20" ht="15" x14ac:dyDescent="0.25">
      <c r="A7" s="122" t="s">
        <v>67</v>
      </c>
      <c r="B7" s="123"/>
      <c r="C7" s="103" t="s">
        <v>111</v>
      </c>
      <c r="D7" s="124">
        <v>30280</v>
      </c>
      <c r="E7" s="125">
        <v>34.833826083955508</v>
      </c>
      <c r="F7" s="125"/>
      <c r="G7" s="124">
        <v>32736</v>
      </c>
      <c r="H7" s="125">
        <v>39.464737793851718</v>
      </c>
      <c r="I7" s="126"/>
      <c r="J7" s="124">
        <v>39328</v>
      </c>
      <c r="K7" s="125">
        <v>55.309753181914068</v>
      </c>
      <c r="L7" s="125"/>
      <c r="M7" s="124">
        <v>67473</v>
      </c>
      <c r="N7" s="125">
        <v>62.824022346368714</v>
      </c>
      <c r="O7" s="126"/>
      <c r="P7" s="124">
        <v>10421</v>
      </c>
      <c r="Q7" s="125">
        <v>69.320827512805167</v>
      </c>
      <c r="R7" s="125"/>
      <c r="S7" s="124">
        <v>10732</v>
      </c>
      <c r="T7" s="125">
        <v>70.866349709455889</v>
      </c>
    </row>
    <row r="8" spans="1:20" ht="15" x14ac:dyDescent="0.25">
      <c r="A8" s="122"/>
      <c r="B8" s="123"/>
      <c r="C8" s="103" t="s">
        <v>112</v>
      </c>
      <c r="D8" s="124">
        <v>26512</v>
      </c>
      <c r="E8" s="125">
        <v>30.499154462940169</v>
      </c>
      <c r="F8" s="125"/>
      <c r="G8" s="124">
        <v>16995</v>
      </c>
      <c r="H8" s="125">
        <v>20.488245931283906</v>
      </c>
      <c r="I8" s="126"/>
      <c r="J8" s="124">
        <v>21445</v>
      </c>
      <c r="K8" s="125">
        <v>30.159623092609522</v>
      </c>
      <c r="L8" s="125"/>
      <c r="M8" s="124">
        <v>24218</v>
      </c>
      <c r="N8" s="125">
        <v>22.549348230912479</v>
      </c>
      <c r="O8" s="126"/>
      <c r="P8" s="124">
        <v>2035</v>
      </c>
      <c r="Q8" s="125">
        <v>13.53688551852591</v>
      </c>
      <c r="R8" s="125"/>
      <c r="S8" s="124">
        <v>1457</v>
      </c>
      <c r="T8" s="125">
        <v>9.6209720021130494</v>
      </c>
    </row>
    <row r="9" spans="1:20" ht="15" x14ac:dyDescent="0.25">
      <c r="A9" s="122"/>
      <c r="B9" s="123"/>
      <c r="C9" s="103" t="s">
        <v>113</v>
      </c>
      <c r="D9" s="124">
        <v>342</v>
      </c>
      <c r="E9" s="125">
        <v>0.39343357069725177</v>
      </c>
      <c r="F9" s="125"/>
      <c r="G9" s="124">
        <v>626</v>
      </c>
      <c r="H9" s="125">
        <v>0.75467148884870405</v>
      </c>
      <c r="I9" s="126"/>
      <c r="J9" s="124">
        <v>312</v>
      </c>
      <c r="K9" s="125">
        <v>0.43878770831868358</v>
      </c>
      <c r="L9" s="125"/>
      <c r="M9" s="124">
        <v>299</v>
      </c>
      <c r="N9" s="125">
        <v>0.27839851024208567</v>
      </c>
      <c r="O9" s="126"/>
      <c r="P9" s="124">
        <v>601</v>
      </c>
      <c r="Q9" s="125">
        <v>3.9978713496973324</v>
      </c>
      <c r="R9" s="125"/>
      <c r="S9" s="124">
        <v>774</v>
      </c>
      <c r="T9" s="125">
        <v>5.1109350237717903</v>
      </c>
    </row>
    <row r="10" spans="1:20" ht="15" x14ac:dyDescent="0.25">
      <c r="A10" s="122"/>
      <c r="B10" s="127"/>
      <c r="C10" s="103" t="s">
        <v>114</v>
      </c>
      <c r="D10" s="124">
        <v>8329</v>
      </c>
      <c r="E10" s="125">
        <v>9.5816029542029515</v>
      </c>
      <c r="F10" s="125"/>
      <c r="G10" s="124">
        <v>11001</v>
      </c>
      <c r="H10" s="125">
        <v>13.262206148282097</v>
      </c>
      <c r="I10" s="128"/>
      <c r="J10" s="124">
        <v>3531</v>
      </c>
      <c r="K10" s="125">
        <v>4.9658955066451025</v>
      </c>
      <c r="L10" s="125"/>
      <c r="M10" s="124">
        <v>7954</v>
      </c>
      <c r="N10" s="125">
        <v>7.4059590316573551</v>
      </c>
      <c r="O10" s="128"/>
      <c r="P10" s="124">
        <v>177</v>
      </c>
      <c r="Q10" s="125">
        <v>1.1774096986629414</v>
      </c>
      <c r="R10" s="125"/>
      <c r="S10" s="124">
        <v>262</v>
      </c>
      <c r="T10" s="125">
        <v>1.7300581088219757</v>
      </c>
    </row>
    <row r="11" spans="1:20" ht="16.5" x14ac:dyDescent="0.25">
      <c r="A11" s="122"/>
      <c r="B11" s="127"/>
      <c r="C11" s="103" t="s">
        <v>115</v>
      </c>
      <c r="D11" s="124">
        <v>9532</v>
      </c>
      <c r="E11" s="125">
        <v>10.965522794988898</v>
      </c>
      <c r="F11" s="125"/>
      <c r="G11" s="124">
        <v>10999</v>
      </c>
      <c r="H11" s="125">
        <v>13.259795057263412</v>
      </c>
      <c r="I11" s="128"/>
      <c r="J11" s="124">
        <v>0</v>
      </c>
      <c r="K11" s="125">
        <v>0</v>
      </c>
      <c r="L11" s="125"/>
      <c r="M11" s="124">
        <v>0</v>
      </c>
      <c r="N11" s="125">
        <v>0</v>
      </c>
      <c r="O11" s="128"/>
      <c r="P11" s="124">
        <v>6</v>
      </c>
      <c r="Q11" s="125">
        <v>3.9912193175014966E-2</v>
      </c>
      <c r="R11" s="125"/>
      <c r="S11" s="124">
        <v>55</v>
      </c>
      <c r="T11" s="125">
        <v>0.36318013734812471</v>
      </c>
    </row>
    <row r="12" spans="1:20" ht="15" x14ac:dyDescent="0.25">
      <c r="A12" s="122"/>
      <c r="B12" s="127"/>
      <c r="C12" s="103" t="s">
        <v>116</v>
      </c>
      <c r="D12" s="124">
        <v>691</v>
      </c>
      <c r="E12" s="125">
        <v>0.7949198752976635</v>
      </c>
      <c r="F12" s="125"/>
      <c r="G12" s="124">
        <v>927</v>
      </c>
      <c r="H12" s="125">
        <v>1.1175406871609403</v>
      </c>
      <c r="I12" s="128"/>
      <c r="J12" s="124">
        <v>0</v>
      </c>
      <c r="K12" s="125">
        <v>0</v>
      </c>
      <c r="L12" s="125"/>
      <c r="M12" s="124">
        <v>0</v>
      </c>
      <c r="N12" s="125">
        <v>0</v>
      </c>
      <c r="O12" s="128"/>
      <c r="P12" s="124">
        <v>765</v>
      </c>
      <c r="Q12" s="125">
        <v>5.0888046298144083</v>
      </c>
      <c r="R12" s="125"/>
      <c r="S12" s="124">
        <v>953</v>
      </c>
      <c r="T12" s="125">
        <v>6.2929212889593247</v>
      </c>
    </row>
    <row r="13" spans="1:20" ht="15" x14ac:dyDescent="0.25">
      <c r="A13" s="122"/>
      <c r="B13" s="127"/>
      <c r="C13" s="103" t="s">
        <v>117</v>
      </c>
      <c r="D13" s="124">
        <v>6882</v>
      </c>
      <c r="E13" s="125">
        <v>7.9169878173639949</v>
      </c>
      <c r="F13" s="125"/>
      <c r="G13" s="124">
        <v>5310</v>
      </c>
      <c r="H13" s="125">
        <v>6.4014466546112123</v>
      </c>
      <c r="I13" s="128"/>
      <c r="J13" s="124">
        <v>2839</v>
      </c>
      <c r="K13" s="125">
        <v>3.9926868715280222</v>
      </c>
      <c r="L13" s="125"/>
      <c r="M13" s="124">
        <v>3408</v>
      </c>
      <c r="N13" s="125">
        <v>3.1731843575418992</v>
      </c>
      <c r="O13" s="128"/>
      <c r="P13" s="124">
        <v>302</v>
      </c>
      <c r="Q13" s="125">
        <v>2.0089137231424199</v>
      </c>
      <c r="R13" s="125"/>
      <c r="S13" s="124">
        <v>259</v>
      </c>
      <c r="T13" s="125">
        <v>1.7102482831484416</v>
      </c>
    </row>
    <row r="14" spans="1:20" ht="15" x14ac:dyDescent="0.25">
      <c r="A14" s="129"/>
      <c r="B14" s="127"/>
      <c r="C14" s="103" t="s">
        <v>118</v>
      </c>
      <c r="D14" s="124">
        <v>4359</v>
      </c>
      <c r="E14" s="125">
        <v>5.014552440553568</v>
      </c>
      <c r="F14" s="125"/>
      <c r="G14" s="124">
        <v>4356</v>
      </c>
      <c r="H14" s="125">
        <f>G14/G15*100</f>
        <v>5.251356238698011</v>
      </c>
      <c r="I14" s="128"/>
      <c r="J14" s="124">
        <v>3650</v>
      </c>
      <c r="K14" s="125">
        <v>5.1332536389846002</v>
      </c>
      <c r="L14" s="125"/>
      <c r="M14" s="124">
        <v>4048</v>
      </c>
      <c r="N14" s="125">
        <f>M14/M15*100</f>
        <v>3.7690875232774674</v>
      </c>
      <c r="O14" s="128"/>
      <c r="P14" s="124">
        <v>726</v>
      </c>
      <c r="Q14" s="125">
        <v>4.8293753741768111</v>
      </c>
      <c r="R14" s="125"/>
      <c r="S14" s="124">
        <v>652</v>
      </c>
      <c r="T14" s="125">
        <f>S14/S15*100</f>
        <v>4.3053354463814051</v>
      </c>
    </row>
    <row r="15" spans="1:20" ht="15" x14ac:dyDescent="0.25">
      <c r="A15" s="130"/>
      <c r="B15" s="131"/>
      <c r="C15" s="116" t="s">
        <v>119</v>
      </c>
      <c r="D15" s="132">
        <v>86927</v>
      </c>
      <c r="E15" s="132">
        <v>100</v>
      </c>
      <c r="F15" s="133"/>
      <c r="G15" s="132">
        <v>82950</v>
      </c>
      <c r="H15" s="132">
        <f>SUM(H7:H14)</f>
        <v>100</v>
      </c>
      <c r="I15" s="134"/>
      <c r="J15" s="132">
        <v>71105</v>
      </c>
      <c r="K15" s="132">
        <v>100</v>
      </c>
      <c r="L15" s="132"/>
      <c r="M15" s="132">
        <v>107400</v>
      </c>
      <c r="N15" s="132">
        <f>SUM(N7:N14)</f>
        <v>100</v>
      </c>
      <c r="O15" s="132"/>
      <c r="P15" s="132">
        <v>15033</v>
      </c>
      <c r="Q15" s="132">
        <v>100</v>
      </c>
      <c r="R15" s="132"/>
      <c r="S15" s="132">
        <v>15144</v>
      </c>
      <c r="T15" s="132">
        <f>SUM(T7:T14)</f>
        <v>100</v>
      </c>
    </row>
    <row r="16" spans="1:20" s="140" customFormat="1" ht="15" x14ac:dyDescent="0.25">
      <c r="A16" s="135"/>
      <c r="B16" s="129"/>
      <c r="C16" s="136"/>
      <c r="D16" s="137"/>
      <c r="E16" s="137"/>
      <c r="F16" s="138"/>
      <c r="G16" s="137"/>
      <c r="H16" s="137"/>
      <c r="I16" s="139" t="s">
        <v>120</v>
      </c>
      <c r="J16" s="137"/>
      <c r="K16" s="137"/>
      <c r="L16" s="138"/>
      <c r="M16" s="137"/>
      <c r="N16" s="137"/>
      <c r="O16" s="139"/>
      <c r="P16" s="137"/>
      <c r="Q16" s="137"/>
      <c r="R16" s="138"/>
      <c r="S16" s="137"/>
      <c r="T16" s="137"/>
    </row>
    <row r="17" spans="1:20" ht="18.75" x14ac:dyDescent="0.3">
      <c r="A17" s="100" t="s">
        <v>103</v>
      </c>
      <c r="B17" s="100"/>
      <c r="C17" s="100"/>
      <c r="D17" s="100"/>
      <c r="E17" s="100"/>
      <c r="F17" s="100"/>
      <c r="G17" s="100"/>
      <c r="H17" s="100"/>
      <c r="I17" s="100"/>
      <c r="J17" s="100"/>
      <c r="K17" s="101" t="s">
        <v>104</v>
      </c>
      <c r="L17" s="101"/>
      <c r="M17" s="101"/>
      <c r="N17" s="101"/>
      <c r="O17" s="101"/>
      <c r="P17" s="101"/>
      <c r="Q17" s="101"/>
      <c r="R17" s="101"/>
      <c r="S17" s="101"/>
      <c r="T17" s="101"/>
    </row>
    <row r="18" spans="1:20" ht="15" x14ac:dyDescent="0.25">
      <c r="A18" s="102"/>
      <c r="B18" s="102"/>
      <c r="C18" s="103"/>
      <c r="D18" s="104" t="s">
        <v>121</v>
      </c>
      <c r="E18" s="104"/>
      <c r="F18" s="104"/>
      <c r="G18" s="104"/>
      <c r="H18" s="104"/>
      <c r="I18" s="141"/>
      <c r="J18" s="104" t="s">
        <v>122</v>
      </c>
      <c r="K18" s="106"/>
      <c r="L18" s="106"/>
      <c r="M18" s="106"/>
      <c r="N18" s="106"/>
      <c r="O18" s="142"/>
      <c r="P18" s="106" t="s">
        <v>123</v>
      </c>
      <c r="Q18" s="106"/>
      <c r="R18" s="106"/>
      <c r="S18" s="106"/>
      <c r="T18" s="106"/>
    </row>
    <row r="19" spans="1:20" ht="15" x14ac:dyDescent="0.25">
      <c r="A19" s="102"/>
      <c r="B19" s="102"/>
      <c r="C19" s="103"/>
      <c r="D19" s="108">
        <v>2021</v>
      </c>
      <c r="E19" s="108"/>
      <c r="F19" s="109"/>
      <c r="G19" s="110">
        <v>2022</v>
      </c>
      <c r="H19" s="110"/>
      <c r="I19" s="111"/>
      <c r="J19" s="108">
        <v>2021</v>
      </c>
      <c r="K19" s="108"/>
      <c r="L19" s="109"/>
      <c r="M19" s="110">
        <v>2022</v>
      </c>
      <c r="N19" s="110"/>
      <c r="O19" s="111"/>
      <c r="P19" s="108">
        <v>2021</v>
      </c>
      <c r="Q19" s="108"/>
      <c r="R19" s="109"/>
      <c r="S19" s="110">
        <v>2022</v>
      </c>
      <c r="T19" s="110"/>
    </row>
    <row r="20" spans="1:20" ht="30" x14ac:dyDescent="0.25">
      <c r="A20" s="112"/>
      <c r="B20" s="112"/>
      <c r="C20" s="113"/>
      <c r="D20" s="114" t="s">
        <v>108</v>
      </c>
      <c r="E20" s="115" t="s">
        <v>109</v>
      </c>
      <c r="F20" s="115"/>
      <c r="G20" s="114" t="s">
        <v>108</v>
      </c>
      <c r="H20" s="115" t="s">
        <v>109</v>
      </c>
      <c r="I20" s="112"/>
      <c r="J20" s="114" t="s">
        <v>108</v>
      </c>
      <c r="K20" s="115" t="s">
        <v>109</v>
      </c>
      <c r="L20" s="115"/>
      <c r="M20" s="114" t="s">
        <v>108</v>
      </c>
      <c r="N20" s="115" t="s">
        <v>109</v>
      </c>
      <c r="O20" s="116"/>
      <c r="P20" s="114" t="s">
        <v>108</v>
      </c>
      <c r="Q20" s="115" t="s">
        <v>109</v>
      </c>
      <c r="R20" s="115"/>
      <c r="S20" s="114" t="s">
        <v>108</v>
      </c>
      <c r="T20" s="115" t="s">
        <v>109</v>
      </c>
    </row>
    <row r="21" spans="1:20" ht="30" x14ac:dyDescent="0.25">
      <c r="A21" s="103"/>
      <c r="B21" s="103"/>
      <c r="C21" s="119"/>
      <c r="D21" s="118" t="s">
        <v>110</v>
      </c>
      <c r="E21" s="118" t="s">
        <v>41</v>
      </c>
      <c r="F21" s="118"/>
      <c r="G21" s="118" t="s">
        <v>110</v>
      </c>
      <c r="H21" s="118" t="s">
        <v>41</v>
      </c>
      <c r="I21" s="120"/>
      <c r="J21" s="120" t="s">
        <v>110</v>
      </c>
      <c r="K21" s="121" t="s">
        <v>41</v>
      </c>
      <c r="L21" s="120"/>
      <c r="M21" s="120" t="s">
        <v>110</v>
      </c>
      <c r="N21" s="121" t="s">
        <v>41</v>
      </c>
      <c r="O21" s="120"/>
      <c r="P21" s="120" t="s">
        <v>110</v>
      </c>
      <c r="Q21" s="121" t="s">
        <v>41</v>
      </c>
      <c r="R21" s="120"/>
      <c r="S21" s="120" t="s">
        <v>110</v>
      </c>
      <c r="T21" s="121" t="s">
        <v>41</v>
      </c>
    </row>
    <row r="22" spans="1:20" ht="15" x14ac:dyDescent="0.25">
      <c r="A22" s="122" t="s">
        <v>67</v>
      </c>
      <c r="B22" s="123"/>
      <c r="C22" s="103" t="s">
        <v>111</v>
      </c>
      <c r="D22" s="124">
        <v>27204</v>
      </c>
      <c r="E22" s="125">
        <v>62.011899063119749</v>
      </c>
      <c r="F22" s="125"/>
      <c r="G22" s="124">
        <v>26328</v>
      </c>
      <c r="H22" s="125">
        <v>58.775728892262357</v>
      </c>
      <c r="I22" s="126"/>
      <c r="J22" s="124">
        <v>12200</v>
      </c>
      <c r="K22" s="125">
        <v>80.842886488635614</v>
      </c>
      <c r="L22" s="125"/>
      <c r="M22" s="124">
        <v>11008</v>
      </c>
      <c r="N22" s="125">
        <v>68.757026858213621</v>
      </c>
      <c r="O22" s="126"/>
      <c r="P22" s="124">
        <v>478.40000000000003</v>
      </c>
      <c r="Q22" s="125">
        <v>61.912773392002073</v>
      </c>
      <c r="R22" s="125"/>
      <c r="S22" s="124">
        <v>717.7</v>
      </c>
      <c r="T22" s="125">
        <v>68.804524973636276</v>
      </c>
    </row>
    <row r="23" spans="1:20" ht="15" x14ac:dyDescent="0.25">
      <c r="A23" s="122"/>
      <c r="B23" s="123"/>
      <c r="C23" s="103" t="s">
        <v>112</v>
      </c>
      <c r="D23" s="124">
        <v>3580</v>
      </c>
      <c r="E23" s="125">
        <v>8.1606601472566034</v>
      </c>
      <c r="F23" s="125"/>
      <c r="G23" s="124">
        <v>5451</v>
      </c>
      <c r="H23" s="125">
        <v>12.169040496495066</v>
      </c>
      <c r="I23" s="126"/>
      <c r="J23" s="124">
        <v>1342</v>
      </c>
      <c r="K23" s="125">
        <v>8.8927175137499184</v>
      </c>
      <c r="L23" s="125"/>
      <c r="M23" s="124">
        <v>3683</v>
      </c>
      <c r="N23" s="125">
        <v>23.004372267332919</v>
      </c>
      <c r="O23" s="126"/>
      <c r="P23" s="124">
        <v>36.9</v>
      </c>
      <c r="Q23" s="125">
        <v>4.7754626633881188</v>
      </c>
      <c r="R23" s="125"/>
      <c r="S23" s="124">
        <v>70.600000000000009</v>
      </c>
      <c r="T23" s="125">
        <v>6.7682868373118596</v>
      </c>
    </row>
    <row r="24" spans="1:20" ht="15" x14ac:dyDescent="0.25">
      <c r="A24" s="122"/>
      <c r="B24" s="123"/>
      <c r="C24" s="103" t="s">
        <v>113</v>
      </c>
      <c r="D24" s="124">
        <v>122</v>
      </c>
      <c r="E24" s="125">
        <v>0.27810070892885635</v>
      </c>
      <c r="F24" s="125"/>
      <c r="G24" s="124">
        <v>89</v>
      </c>
      <c r="H24" s="125">
        <v>0.19868732419520471</v>
      </c>
      <c r="I24" s="126"/>
      <c r="J24" s="124">
        <v>138</v>
      </c>
      <c r="K24" s="125">
        <v>0.9144523225763701</v>
      </c>
      <c r="L24" s="125"/>
      <c r="M24" s="124">
        <v>317</v>
      </c>
      <c r="N24" s="125">
        <v>1.9800124921923796</v>
      </c>
      <c r="O24" s="126"/>
      <c r="P24" s="124">
        <v>41.9</v>
      </c>
      <c r="Q24" s="125">
        <v>5.4225443250938259</v>
      </c>
      <c r="R24" s="125"/>
      <c r="S24" s="124">
        <v>39.1</v>
      </c>
      <c r="T24" s="125">
        <v>3.7484421436103927</v>
      </c>
    </row>
    <row r="25" spans="1:20" ht="15" x14ac:dyDescent="0.25">
      <c r="A25" s="122"/>
      <c r="B25" s="127"/>
      <c r="C25" s="103" t="s">
        <v>114</v>
      </c>
      <c r="D25" s="124">
        <v>517</v>
      </c>
      <c r="E25" s="125">
        <v>1.1785087419362192</v>
      </c>
      <c r="F25" s="125"/>
      <c r="G25" s="124">
        <v>549</v>
      </c>
      <c r="H25" s="125">
        <v>1.2256105728445774</v>
      </c>
      <c r="I25" s="128"/>
      <c r="J25" s="124">
        <v>244</v>
      </c>
      <c r="K25" s="125">
        <v>1.616857729772712</v>
      </c>
      <c r="L25" s="125"/>
      <c r="M25" s="124">
        <v>360</v>
      </c>
      <c r="N25" s="125">
        <v>2.2485946283572766</v>
      </c>
      <c r="O25" s="128"/>
      <c r="P25" s="124">
        <v>0</v>
      </c>
      <c r="Q25" s="125">
        <v>0</v>
      </c>
      <c r="R25" s="125"/>
      <c r="S25" s="124">
        <v>0</v>
      </c>
      <c r="T25" s="125">
        <v>0</v>
      </c>
    </row>
    <row r="26" spans="1:20" ht="16.5" x14ac:dyDescent="0.25">
      <c r="A26" s="122"/>
      <c r="B26" s="127"/>
      <c r="C26" s="103" t="s">
        <v>115</v>
      </c>
      <c r="D26" s="124">
        <v>8190</v>
      </c>
      <c r="E26" s="125">
        <v>18.669219722355194</v>
      </c>
      <c r="F26" s="125"/>
      <c r="G26" s="124">
        <v>8412</v>
      </c>
      <c r="H26" s="125">
        <v>18.77930079921418</v>
      </c>
      <c r="I26" s="128"/>
      <c r="J26" s="124">
        <v>0</v>
      </c>
      <c r="K26" s="125">
        <v>0</v>
      </c>
      <c r="L26" s="125"/>
      <c r="M26" s="124">
        <v>108</v>
      </c>
      <c r="N26" s="125">
        <v>0.67457838850718299</v>
      </c>
      <c r="O26" s="128"/>
      <c r="P26" s="124">
        <v>0</v>
      </c>
      <c r="Q26" s="125">
        <v>0</v>
      </c>
      <c r="R26" s="125"/>
      <c r="S26" s="124">
        <v>0</v>
      </c>
      <c r="T26" s="125">
        <v>0</v>
      </c>
    </row>
    <row r="27" spans="1:20" ht="15" x14ac:dyDescent="0.25">
      <c r="A27" s="122"/>
      <c r="B27" s="127"/>
      <c r="C27" s="103" t="s">
        <v>116</v>
      </c>
      <c r="D27" s="124">
        <v>553</v>
      </c>
      <c r="E27" s="125">
        <v>1.260571246210308</v>
      </c>
      <c r="F27" s="125"/>
      <c r="G27" s="124">
        <v>398</v>
      </c>
      <c r="H27" s="125">
        <v>0.88851185426619628</v>
      </c>
      <c r="I27" s="128"/>
      <c r="J27" s="124">
        <v>363</v>
      </c>
      <c r="K27" s="125">
        <v>2.4054071963421908</v>
      </c>
      <c r="L27" s="125"/>
      <c r="M27" s="124">
        <v>61</v>
      </c>
      <c r="N27" s="125">
        <v>0.38101186758276079</v>
      </c>
      <c r="O27" s="128"/>
      <c r="P27" s="124">
        <v>108.8</v>
      </c>
      <c r="Q27" s="125">
        <v>14.080496958716187</v>
      </c>
      <c r="R27" s="125"/>
      <c r="S27" s="124">
        <v>118.8</v>
      </c>
      <c r="T27" s="125">
        <v>11.389128559102675</v>
      </c>
    </row>
    <row r="28" spans="1:20" ht="15" x14ac:dyDescent="0.25">
      <c r="A28" s="122"/>
      <c r="B28" s="127"/>
      <c r="C28" s="103" t="s">
        <v>117</v>
      </c>
      <c r="D28" s="124">
        <v>2084</v>
      </c>
      <c r="E28" s="125">
        <v>4.7505071918666939</v>
      </c>
      <c r="F28" s="125"/>
      <c r="G28" s="124">
        <v>1774</v>
      </c>
      <c r="H28" s="125">
        <v>3.9603518328347547</v>
      </c>
      <c r="I28" s="128"/>
      <c r="J28" s="124">
        <v>72</v>
      </c>
      <c r="K28" s="125">
        <v>0.47710555960506262</v>
      </c>
      <c r="L28" s="125"/>
      <c r="M28" s="124">
        <v>28</v>
      </c>
      <c r="N28" s="125">
        <v>0.17489069331667709</v>
      </c>
      <c r="O28" s="128"/>
      <c r="P28" s="124">
        <v>13.8</v>
      </c>
      <c r="Q28" s="125">
        <v>1.7859453863077519</v>
      </c>
      <c r="R28" s="125"/>
      <c r="S28" s="124">
        <v>5.2</v>
      </c>
      <c r="T28" s="125">
        <v>0.49851404467452787</v>
      </c>
    </row>
    <row r="29" spans="1:20" ht="15" x14ac:dyDescent="0.25">
      <c r="A29" s="129"/>
      <c r="B29" s="127"/>
      <c r="C29" s="103" t="s">
        <v>118</v>
      </c>
      <c r="D29" s="124">
        <v>1619</v>
      </c>
      <c r="E29" s="125">
        <v>3.6905331783263806</v>
      </c>
      <c r="F29" s="125"/>
      <c r="G29" s="124">
        <v>1793</v>
      </c>
      <c r="H29" s="125">
        <f>G29/G30*100</f>
        <v>4.0027682278876631</v>
      </c>
      <c r="I29" s="128"/>
      <c r="J29" s="124">
        <v>732</v>
      </c>
      <c r="K29" s="125">
        <v>4.850573189318137</v>
      </c>
      <c r="L29" s="125"/>
      <c r="M29" s="124">
        <v>445</v>
      </c>
      <c r="N29" s="125">
        <f>M29/M30*100</f>
        <v>2.7795128044971893</v>
      </c>
      <c r="O29" s="128"/>
      <c r="P29" s="124">
        <v>92.9</v>
      </c>
      <c r="Q29" s="125">
        <v>12.022777274492041</v>
      </c>
      <c r="R29" s="125"/>
      <c r="S29" s="124">
        <v>92</v>
      </c>
      <c r="T29" s="125">
        <f>S29/S30*100</f>
        <v>8.8198638673185705</v>
      </c>
    </row>
    <row r="30" spans="1:20" ht="15" x14ac:dyDescent="0.25">
      <c r="A30" s="130"/>
      <c r="B30" s="131"/>
      <c r="C30" s="116" t="s">
        <v>119</v>
      </c>
      <c r="D30" s="132">
        <v>43869</v>
      </c>
      <c r="E30" s="132">
        <v>100</v>
      </c>
      <c r="F30" s="133"/>
      <c r="G30" s="132">
        <v>44794</v>
      </c>
      <c r="H30" s="132">
        <f>SUM(H22:H29)</f>
        <v>100</v>
      </c>
      <c r="I30" s="134"/>
      <c r="J30" s="132">
        <v>15091</v>
      </c>
      <c r="K30" s="132">
        <v>100</v>
      </c>
      <c r="L30" s="132"/>
      <c r="M30" s="132">
        <v>16010</v>
      </c>
      <c r="N30" s="132">
        <f>SUM(N22:N29)</f>
        <v>100.00000000000001</v>
      </c>
      <c r="O30" s="132"/>
      <c r="P30" s="132">
        <v>772.7</v>
      </c>
      <c r="Q30" s="132">
        <v>100</v>
      </c>
      <c r="R30" s="132"/>
      <c r="S30" s="132">
        <v>1043.0999999999999</v>
      </c>
      <c r="T30" s="132">
        <f>SUM(T22:T29)</f>
        <v>100.0287604256543</v>
      </c>
    </row>
    <row r="31" spans="1:20" ht="15" x14ac:dyDescent="0.25">
      <c r="A31" s="135"/>
      <c r="B31" s="129"/>
      <c r="C31" s="136"/>
      <c r="D31" s="137"/>
      <c r="E31" s="137"/>
      <c r="F31" s="138"/>
      <c r="G31" s="137"/>
      <c r="H31" s="137"/>
      <c r="I31" s="139" t="s">
        <v>120</v>
      </c>
      <c r="J31" s="137"/>
      <c r="K31" s="137"/>
      <c r="L31" s="138"/>
      <c r="M31" s="137"/>
      <c r="N31" s="137"/>
      <c r="O31" s="139"/>
      <c r="P31" s="137"/>
      <c r="Q31" s="137"/>
      <c r="R31" s="138"/>
      <c r="S31" s="137"/>
      <c r="T31" s="137"/>
    </row>
    <row r="32" spans="1:20" ht="18.75" customHeight="1" x14ac:dyDescent="0.3">
      <c r="A32" s="100" t="s">
        <v>103</v>
      </c>
      <c r="B32" s="100"/>
      <c r="C32" s="100"/>
      <c r="D32" s="100"/>
      <c r="E32" s="100"/>
      <c r="F32" s="100"/>
      <c r="G32" s="100"/>
      <c r="H32" s="100"/>
      <c r="I32" s="100"/>
      <c r="J32" s="100"/>
      <c r="K32" s="101" t="s">
        <v>104</v>
      </c>
      <c r="L32" s="101"/>
      <c r="M32" s="101"/>
      <c r="N32" s="101"/>
      <c r="O32" s="101"/>
      <c r="P32" s="101"/>
      <c r="Q32" s="101"/>
      <c r="R32" s="101"/>
      <c r="S32" s="101"/>
      <c r="T32" s="101"/>
    </row>
    <row r="33" spans="1:20" ht="16.5" x14ac:dyDescent="0.25">
      <c r="A33" s="61"/>
      <c r="B33" s="61"/>
      <c r="C33" s="61"/>
      <c r="D33" s="104" t="s">
        <v>124</v>
      </c>
      <c r="E33" s="104"/>
      <c r="F33" s="104"/>
      <c r="G33" s="104"/>
      <c r="H33" s="104"/>
      <c r="I33" s="61"/>
      <c r="J33" s="61"/>
      <c r="K33" s="61"/>
      <c r="L33" s="61"/>
      <c r="M33" s="61"/>
      <c r="N33" s="61"/>
      <c r="O33" s="61"/>
      <c r="P33" s="61"/>
      <c r="Q33" s="61"/>
      <c r="R33" s="61"/>
      <c r="S33" s="61"/>
      <c r="T33" s="61"/>
    </row>
    <row r="34" spans="1:20" ht="15" x14ac:dyDescent="0.25">
      <c r="A34" s="103"/>
      <c r="B34" s="103"/>
      <c r="C34" s="103"/>
      <c r="D34" s="108">
        <v>2021</v>
      </c>
      <c r="E34" s="108"/>
      <c r="F34" s="109"/>
      <c r="G34" s="110">
        <v>2022</v>
      </c>
      <c r="H34" s="110"/>
      <c r="I34" s="61"/>
      <c r="J34" s="61"/>
      <c r="K34" s="61"/>
      <c r="L34" s="61"/>
      <c r="M34" s="61"/>
      <c r="N34" s="61"/>
      <c r="O34" s="61"/>
      <c r="P34" s="61"/>
      <c r="Q34" s="61"/>
      <c r="R34" s="61"/>
      <c r="S34" s="61"/>
      <c r="T34" s="61"/>
    </row>
    <row r="35" spans="1:20" ht="30" x14ac:dyDescent="0.25">
      <c r="A35" s="103"/>
      <c r="B35" s="103"/>
      <c r="C35" s="103"/>
      <c r="D35" s="114" t="s">
        <v>108</v>
      </c>
      <c r="E35" s="115" t="s">
        <v>109</v>
      </c>
      <c r="F35" s="115"/>
      <c r="G35" s="114" t="s">
        <v>108</v>
      </c>
      <c r="H35" s="115" t="s">
        <v>109</v>
      </c>
      <c r="I35" s="61"/>
      <c r="J35" s="61"/>
      <c r="K35" s="61"/>
      <c r="L35" s="61"/>
      <c r="M35" s="61"/>
      <c r="N35" s="61"/>
      <c r="O35" s="61"/>
      <c r="P35" s="61"/>
      <c r="Q35" s="61"/>
      <c r="R35" s="61"/>
      <c r="S35" s="61"/>
      <c r="T35" s="61"/>
    </row>
    <row r="36" spans="1:20" ht="30" x14ac:dyDescent="0.25">
      <c r="A36" s="103"/>
      <c r="B36" s="103"/>
      <c r="C36" s="103"/>
      <c r="D36" s="120" t="s">
        <v>110</v>
      </c>
      <c r="E36" s="121" t="s">
        <v>41</v>
      </c>
      <c r="F36" s="120"/>
      <c r="G36" s="120" t="s">
        <v>110</v>
      </c>
      <c r="H36" s="121" t="s">
        <v>41</v>
      </c>
      <c r="I36" s="61"/>
      <c r="J36" s="61"/>
      <c r="K36" s="61"/>
      <c r="L36" s="61"/>
      <c r="M36" s="61"/>
      <c r="N36" s="61"/>
      <c r="O36" s="61"/>
      <c r="P36" s="61"/>
      <c r="Q36" s="61"/>
      <c r="R36" s="61"/>
      <c r="S36" s="61"/>
      <c r="T36" s="61"/>
    </row>
    <row r="37" spans="1:20" ht="15" x14ac:dyDescent="0.25">
      <c r="A37" s="122" t="s">
        <v>67</v>
      </c>
      <c r="B37" s="123"/>
      <c r="C37" s="103" t="s">
        <v>111</v>
      </c>
      <c r="D37" s="124">
        <v>119911.40000000001</v>
      </c>
      <c r="E37" s="125">
        <v>51.508842226534021</v>
      </c>
      <c r="F37" s="125"/>
      <c r="G37" s="124">
        <v>148994.70000000001</v>
      </c>
      <c r="H37" s="125">
        <v>55.73205915588737</v>
      </c>
      <c r="I37" s="61"/>
      <c r="J37" s="61"/>
      <c r="K37" s="61"/>
      <c r="L37" s="61"/>
      <c r="M37" s="61"/>
      <c r="N37" s="61"/>
      <c r="O37" s="61"/>
      <c r="P37" s="61"/>
      <c r="Q37" s="61"/>
      <c r="R37" s="61"/>
      <c r="S37" s="61"/>
      <c r="T37" s="61"/>
    </row>
    <row r="38" spans="1:20" ht="15" x14ac:dyDescent="0.25">
      <c r="A38" s="122"/>
      <c r="B38" s="123"/>
      <c r="C38" s="103" t="s">
        <v>112</v>
      </c>
      <c r="D38" s="124">
        <v>54950.9</v>
      </c>
      <c r="E38" s="125">
        <v>23.604571694651622</v>
      </c>
      <c r="F38" s="125"/>
      <c r="G38" s="124">
        <v>51874.6</v>
      </c>
      <c r="H38" s="125">
        <v>19.403900111131435</v>
      </c>
      <c r="I38" s="61"/>
      <c r="J38" s="61"/>
      <c r="K38" s="61"/>
      <c r="L38" s="61"/>
      <c r="M38" s="61"/>
      <c r="N38" s="61"/>
      <c r="O38" s="61"/>
      <c r="P38" s="61"/>
      <c r="Q38" s="61"/>
      <c r="R38" s="61"/>
      <c r="S38" s="61"/>
      <c r="T38" s="61"/>
    </row>
    <row r="39" spans="1:20" ht="15" x14ac:dyDescent="0.25">
      <c r="A39" s="122"/>
      <c r="B39" s="123"/>
      <c r="C39" s="103" t="s">
        <v>113</v>
      </c>
      <c r="D39" s="124">
        <v>1556.9</v>
      </c>
      <c r="E39" s="125">
        <v>0.66877808500685365</v>
      </c>
      <c r="F39" s="125"/>
      <c r="G39" s="124">
        <v>2144.1</v>
      </c>
      <c r="H39" s="125">
        <v>0.80200911868769897</v>
      </c>
      <c r="I39" s="61"/>
      <c r="J39" s="61"/>
      <c r="K39" s="61"/>
      <c r="L39" s="61"/>
      <c r="M39" s="61"/>
      <c r="N39" s="61"/>
      <c r="O39" s="61"/>
      <c r="P39" s="61"/>
      <c r="Q39" s="61"/>
      <c r="R39" s="61"/>
      <c r="S39" s="61"/>
      <c r="T39" s="61"/>
    </row>
    <row r="40" spans="1:20" ht="15" x14ac:dyDescent="0.25">
      <c r="A40" s="122"/>
      <c r="B40" s="127"/>
      <c r="C40" s="103" t="s">
        <v>114</v>
      </c>
      <c r="D40" s="124">
        <v>12798</v>
      </c>
      <c r="E40" s="125">
        <v>5.4974769939737369</v>
      </c>
      <c r="F40" s="125"/>
      <c r="G40" s="124">
        <v>20126</v>
      </c>
      <c r="H40" s="125">
        <v>7.5282102153391319</v>
      </c>
      <c r="I40" s="61"/>
      <c r="J40" s="61"/>
      <c r="K40" s="61"/>
      <c r="L40" s="61"/>
      <c r="M40" s="61"/>
      <c r="N40" s="61"/>
      <c r="O40" s="61"/>
      <c r="P40" s="61"/>
      <c r="Q40" s="61"/>
      <c r="R40" s="61"/>
      <c r="S40" s="61"/>
      <c r="T40" s="61"/>
    </row>
    <row r="41" spans="1:20" ht="16.5" x14ac:dyDescent="0.25">
      <c r="A41" s="122"/>
      <c r="B41" s="127"/>
      <c r="C41" s="103" t="s">
        <v>115</v>
      </c>
      <c r="D41" s="124">
        <v>17728</v>
      </c>
      <c r="E41" s="125">
        <v>7.615195510952212</v>
      </c>
      <c r="F41" s="125"/>
      <c r="G41" s="124">
        <v>19574</v>
      </c>
      <c r="H41" s="125">
        <v>7.3217324234844563</v>
      </c>
      <c r="I41" s="61"/>
      <c r="J41" s="61"/>
      <c r="K41" s="61"/>
      <c r="L41" s="61"/>
      <c r="M41" s="61"/>
      <c r="N41" s="61"/>
      <c r="O41" s="61"/>
      <c r="P41" s="61"/>
      <c r="Q41" s="61"/>
      <c r="R41" s="61"/>
      <c r="S41" s="61"/>
      <c r="T41" s="61"/>
    </row>
    <row r="42" spans="1:20" ht="15" x14ac:dyDescent="0.25">
      <c r="A42" s="122"/>
      <c r="B42" s="127"/>
      <c r="C42" s="103" t="s">
        <v>116</v>
      </c>
      <c r="D42" s="124">
        <v>2480.8000000000002</v>
      </c>
      <c r="E42" s="125">
        <v>1.0656462671237732</v>
      </c>
      <c r="F42" s="125"/>
      <c r="G42" s="124">
        <v>2457.8000000000002</v>
      </c>
      <c r="H42" s="125">
        <v>0.91934984931235797</v>
      </c>
      <c r="I42" s="61"/>
      <c r="J42" s="61"/>
      <c r="K42" s="61"/>
      <c r="L42" s="61"/>
      <c r="M42" s="61"/>
      <c r="N42" s="61"/>
      <c r="O42" s="61"/>
      <c r="P42" s="61"/>
      <c r="Q42" s="61"/>
      <c r="R42" s="61"/>
      <c r="S42" s="61"/>
      <c r="T42" s="61"/>
    </row>
    <row r="43" spans="1:20" ht="15" x14ac:dyDescent="0.25">
      <c r="A43" s="122"/>
      <c r="B43" s="127"/>
      <c r="C43" s="103" t="s">
        <v>117</v>
      </c>
      <c r="D43" s="124">
        <v>12192.800000000001</v>
      </c>
      <c r="E43" s="125">
        <v>5.2375087898205184</v>
      </c>
      <c r="F43" s="125"/>
      <c r="G43" s="124">
        <v>10784.2</v>
      </c>
      <c r="H43" s="125">
        <v>4.0338728313753487</v>
      </c>
      <c r="I43" s="61"/>
      <c r="J43" s="61"/>
      <c r="K43" s="61"/>
      <c r="L43" s="61"/>
      <c r="M43" s="61"/>
      <c r="N43" s="61"/>
      <c r="O43" s="61"/>
      <c r="P43" s="61"/>
      <c r="Q43" s="61"/>
      <c r="R43" s="61"/>
      <c r="S43" s="61"/>
      <c r="T43" s="61"/>
    </row>
    <row r="44" spans="1:20" ht="15" x14ac:dyDescent="0.25">
      <c r="A44" s="129"/>
      <c r="B44" s="127"/>
      <c r="C44" s="103" t="s">
        <v>118</v>
      </c>
      <c r="D44" s="124">
        <v>11178.9</v>
      </c>
      <c r="E44" s="125">
        <v>4.801980431937257</v>
      </c>
      <c r="F44" s="125"/>
      <c r="G44" s="124">
        <v>11386</v>
      </c>
      <c r="H44" s="125">
        <f>G44/G45*100</f>
        <v>4.2589785109734342</v>
      </c>
      <c r="I44" s="61"/>
      <c r="J44" s="61"/>
      <c r="K44" s="61"/>
      <c r="L44" s="61"/>
      <c r="M44" s="61"/>
      <c r="N44" s="61"/>
      <c r="O44" s="61"/>
      <c r="P44" s="61"/>
      <c r="Q44" s="61"/>
      <c r="R44" s="61"/>
      <c r="S44" s="61"/>
      <c r="T44" s="61"/>
    </row>
    <row r="45" spans="1:20" ht="15" x14ac:dyDescent="0.25">
      <c r="A45" s="130"/>
      <c r="B45" s="131"/>
      <c r="C45" s="116" t="s">
        <v>119</v>
      </c>
      <c r="D45" s="132">
        <v>232797.7</v>
      </c>
      <c r="E45" s="132">
        <v>100</v>
      </c>
      <c r="F45" s="133"/>
      <c r="G45" s="132">
        <v>267341.09999999998</v>
      </c>
      <c r="H45" s="132">
        <f>SUM(H37:H44)</f>
        <v>100.00011221619123</v>
      </c>
      <c r="I45" s="61"/>
      <c r="J45" s="61"/>
      <c r="K45" s="61"/>
      <c r="L45" s="61"/>
      <c r="M45" s="61"/>
      <c r="N45" s="61"/>
      <c r="O45" s="61"/>
      <c r="P45" s="61"/>
      <c r="Q45" s="61"/>
      <c r="R45" s="61"/>
      <c r="S45" s="61"/>
      <c r="T45" s="61"/>
    </row>
    <row r="46" spans="1:20" ht="15" x14ac:dyDescent="0.25">
      <c r="A46" s="143" t="s">
        <v>125</v>
      </c>
      <c r="B46" s="144"/>
      <c r="C46" s="144"/>
      <c r="D46" s="144"/>
      <c r="E46" s="144"/>
      <c r="F46" s="144"/>
      <c r="G46" s="144"/>
      <c r="H46" s="144"/>
      <c r="I46" s="144"/>
      <c r="J46" s="144"/>
      <c r="K46" s="144"/>
      <c r="L46" s="144"/>
      <c r="M46" s="124"/>
      <c r="N46" s="124"/>
      <c r="O46" s="124"/>
      <c r="P46" s="124"/>
      <c r="Q46" s="124"/>
      <c r="R46" s="124"/>
      <c r="S46" s="124"/>
      <c r="T46" s="124"/>
    </row>
    <row r="47" spans="1:20" ht="15" x14ac:dyDescent="0.25">
      <c r="A47" s="143" t="s">
        <v>126</v>
      </c>
      <c r="B47" s="144"/>
      <c r="C47" s="144"/>
      <c r="D47" s="144"/>
      <c r="E47" s="144"/>
      <c r="F47" s="144"/>
      <c r="G47" s="144"/>
      <c r="H47" s="144"/>
      <c r="I47" s="144"/>
      <c r="J47" s="144"/>
      <c r="K47" s="144"/>
      <c r="L47" s="144"/>
      <c r="M47" s="124"/>
      <c r="N47" s="124"/>
      <c r="O47" s="124"/>
      <c r="P47" s="124"/>
      <c r="Q47" s="124"/>
      <c r="R47" s="124"/>
      <c r="S47" s="124"/>
      <c r="T47" s="124"/>
    </row>
    <row r="48" spans="1:20" x14ac:dyDescent="0.2">
      <c r="A48" s="145" t="s">
        <v>127</v>
      </c>
      <c r="B48" s="145"/>
      <c r="C48" s="145"/>
      <c r="D48" s="145"/>
      <c r="E48" s="145"/>
      <c r="F48" s="145"/>
      <c r="G48" s="145"/>
      <c r="H48" s="145"/>
      <c r="I48" s="145"/>
      <c r="J48" s="145"/>
      <c r="K48" s="145"/>
      <c r="L48" s="145"/>
      <c r="M48" s="145"/>
      <c r="N48" s="145"/>
      <c r="O48" s="145"/>
      <c r="P48" s="145"/>
      <c r="Q48" s="145"/>
      <c r="R48" s="145"/>
      <c r="S48" s="145"/>
      <c r="T48" s="145"/>
    </row>
  </sheetData>
  <mergeCells count="31">
    <mergeCell ref="A37:A43"/>
    <mergeCell ref="A48:T48"/>
    <mergeCell ref="A22:A28"/>
    <mergeCell ref="A32:J32"/>
    <mergeCell ref="K32:T32"/>
    <mergeCell ref="D33:H33"/>
    <mergeCell ref="D34:E34"/>
    <mergeCell ref="G34:H34"/>
    <mergeCell ref="D19:E19"/>
    <mergeCell ref="G19:H19"/>
    <mergeCell ref="J19:K19"/>
    <mergeCell ref="M19:N19"/>
    <mergeCell ref="P19:Q19"/>
    <mergeCell ref="S19:T19"/>
    <mergeCell ref="S3:T3"/>
    <mergeCell ref="A7:A13"/>
    <mergeCell ref="A17:J17"/>
    <mergeCell ref="K17:T17"/>
    <mergeCell ref="D18:H18"/>
    <mergeCell ref="J18:N18"/>
    <mergeCell ref="P18:T18"/>
    <mergeCell ref="A1:J1"/>
    <mergeCell ref="K1:T1"/>
    <mergeCell ref="D2:H2"/>
    <mergeCell ref="J2:N2"/>
    <mergeCell ref="P2:T2"/>
    <mergeCell ref="D3:E3"/>
    <mergeCell ref="G3:H3"/>
    <mergeCell ref="J3:K3"/>
    <mergeCell ref="M3:N3"/>
    <mergeCell ref="P3:Q3"/>
  </mergeCells>
  <pageMargins left="0.7" right="0.7" top="0.75" bottom="0.75" header="0.3" footer="0.3"/>
  <pageSetup scale="41" orientation="portrait" r:id="rId1"/>
  <rowBreaks count="2" manualBreakCount="2">
    <brk id="15" max="19" man="1"/>
    <brk id="30"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rightToLeft="1" view="pageBreakPreview" zoomScale="60" zoomScaleNormal="100" workbookViewId="0">
      <selection activeCell="A3" sqref="A3"/>
    </sheetView>
  </sheetViews>
  <sheetFormatPr defaultRowHeight="14.25" x14ac:dyDescent="0.2"/>
  <cols>
    <col min="1" max="1" width="44.375" style="147" bestFit="1" customWidth="1"/>
    <col min="2" max="4" width="10.625" style="147" customWidth="1"/>
    <col min="5" max="5" width="5.375" style="147" customWidth="1"/>
    <col min="6" max="6" width="9.25" style="147" bestFit="1" customWidth="1"/>
    <col min="7" max="7" width="9.125" style="147" bestFit="1" customWidth="1"/>
    <col min="8" max="8" width="4.875" style="147" customWidth="1"/>
    <col min="9" max="9" width="11" style="147" bestFit="1" customWidth="1"/>
    <col min="10" max="10" width="9.25" style="147" bestFit="1" customWidth="1"/>
    <col min="11" max="11" width="9.125" style="147" bestFit="1" customWidth="1"/>
    <col min="12" max="16384" width="9" style="147"/>
  </cols>
  <sheetData>
    <row r="1" spans="1:11" ht="17.25" x14ac:dyDescent="0.3">
      <c r="A1" s="146" t="s">
        <v>128</v>
      </c>
      <c r="B1" s="146"/>
      <c r="C1" s="146"/>
      <c r="D1" s="146"/>
      <c r="E1" s="146"/>
      <c r="F1" s="146"/>
      <c r="G1" s="146"/>
      <c r="H1" s="146"/>
      <c r="I1" s="146"/>
      <c r="J1" s="146"/>
      <c r="K1" s="146"/>
    </row>
    <row r="2" spans="1:11" ht="17.25" x14ac:dyDescent="0.3">
      <c r="A2" s="148" t="s">
        <v>129</v>
      </c>
      <c r="B2" s="148"/>
      <c r="C2" s="148"/>
      <c r="D2" s="148"/>
      <c r="E2" s="148"/>
      <c r="F2" s="148"/>
      <c r="G2" s="148"/>
      <c r="H2" s="148"/>
      <c r="I2" s="148"/>
      <c r="J2" s="148"/>
      <c r="K2" s="148"/>
    </row>
    <row r="3" spans="1:11" ht="15" x14ac:dyDescent="0.25">
      <c r="A3" s="149"/>
      <c r="B3" s="150" t="s">
        <v>130</v>
      </c>
      <c r="C3" s="150"/>
      <c r="D3" s="150"/>
      <c r="E3" s="151"/>
      <c r="F3" s="152" t="s">
        <v>131</v>
      </c>
      <c r="G3" s="152" t="s">
        <v>132</v>
      </c>
      <c r="H3" s="153"/>
      <c r="I3" s="150" t="s">
        <v>133</v>
      </c>
      <c r="J3" s="150"/>
      <c r="K3" s="150"/>
    </row>
    <row r="4" spans="1:11" ht="15" x14ac:dyDescent="0.25">
      <c r="A4" s="154"/>
      <c r="B4" s="155" t="s">
        <v>134</v>
      </c>
      <c r="C4" s="155" t="s">
        <v>135</v>
      </c>
      <c r="D4" s="155" t="s">
        <v>136</v>
      </c>
      <c r="E4" s="151"/>
      <c r="F4" s="156"/>
      <c r="G4" s="156"/>
      <c r="H4" s="151"/>
      <c r="I4" s="155" t="s">
        <v>134</v>
      </c>
      <c r="J4" s="155" t="s">
        <v>135</v>
      </c>
      <c r="K4" s="155" t="s">
        <v>136</v>
      </c>
    </row>
    <row r="5" spans="1:11" ht="15" x14ac:dyDescent="0.25">
      <c r="A5" s="157"/>
      <c r="B5" s="158" t="s">
        <v>42</v>
      </c>
      <c r="C5" s="158"/>
      <c r="D5" s="158"/>
      <c r="E5" s="151"/>
      <c r="F5" s="159" t="s">
        <v>41</v>
      </c>
      <c r="G5" s="159"/>
      <c r="H5" s="151"/>
      <c r="I5" s="159" t="s">
        <v>41</v>
      </c>
      <c r="J5" s="159"/>
      <c r="K5" s="159"/>
    </row>
    <row r="6" spans="1:11" ht="15" x14ac:dyDescent="0.25">
      <c r="A6" s="160" t="s">
        <v>137</v>
      </c>
      <c r="B6" s="161">
        <v>3634</v>
      </c>
      <c r="C6" s="161">
        <v>5590</v>
      </c>
      <c r="D6" s="161">
        <v>5216</v>
      </c>
      <c r="E6" s="162"/>
      <c r="F6" s="162">
        <v>53.824986241056692</v>
      </c>
      <c r="G6" s="162">
        <v>-6.6905187835420428</v>
      </c>
      <c r="H6" s="162"/>
      <c r="I6" s="162">
        <v>0.64621240222792131</v>
      </c>
      <c r="J6" s="162">
        <v>0.86432281080870454</v>
      </c>
      <c r="K6" s="162">
        <v>0.78666565518194131</v>
      </c>
    </row>
    <row r="7" spans="1:11" ht="15" x14ac:dyDescent="0.25">
      <c r="A7" s="160" t="s">
        <v>138</v>
      </c>
      <c r="B7" s="161">
        <v>17162.5</v>
      </c>
      <c r="C7" s="161">
        <v>19485</v>
      </c>
      <c r="D7" s="161">
        <v>22671</v>
      </c>
      <c r="E7" s="162"/>
      <c r="F7" s="162">
        <v>13.5</v>
      </c>
      <c r="G7" s="162">
        <v>16.399999999999999</v>
      </c>
      <c r="H7" s="162"/>
      <c r="I7" s="162">
        <v>3.0983163979686807</v>
      </c>
      <c r="J7" s="162">
        <v>3.0127602806095903</v>
      </c>
      <c r="K7" s="162">
        <v>3.4192507160452199</v>
      </c>
    </row>
    <row r="8" spans="1:11" ht="15" x14ac:dyDescent="0.25">
      <c r="A8" s="160" t="s">
        <v>139</v>
      </c>
      <c r="B8" s="161">
        <v>68025.8</v>
      </c>
      <c r="C8" s="161">
        <v>96992.9</v>
      </c>
      <c r="D8" s="161">
        <v>118535.5</v>
      </c>
      <c r="E8" s="162"/>
      <c r="F8" s="162">
        <v>42.582520161468132</v>
      </c>
      <c r="G8" s="162">
        <v>22.210491695783929</v>
      </c>
      <c r="H8" s="162"/>
      <c r="I8" s="162">
        <v>12.096619601396844</v>
      </c>
      <c r="J8" s="162">
        <v>14.996990332108695</v>
      </c>
      <c r="K8" s="162">
        <v>17.877263567833399</v>
      </c>
    </row>
    <row r="9" spans="1:11" ht="15" x14ac:dyDescent="0.25">
      <c r="A9" s="160" t="s">
        <v>140</v>
      </c>
      <c r="B9" s="161">
        <v>67317</v>
      </c>
      <c r="C9" s="161">
        <v>78936.600000000006</v>
      </c>
      <c r="D9" s="161">
        <v>98650.5</v>
      </c>
      <c r="E9" s="162"/>
      <c r="F9" s="162">
        <v>17.3</v>
      </c>
      <c r="G9" s="162">
        <v>24.974346500862698</v>
      </c>
      <c r="H9" s="162"/>
      <c r="I9" s="162">
        <v>12</v>
      </c>
      <c r="J9" s="162">
        <v>12.205134881517422</v>
      </c>
      <c r="K9" s="162">
        <v>14.878251575254236</v>
      </c>
    </row>
    <row r="10" spans="1:11" ht="15" x14ac:dyDescent="0.25">
      <c r="A10" s="160" t="s">
        <v>141</v>
      </c>
      <c r="B10" s="161">
        <v>83675.100000000006</v>
      </c>
      <c r="C10" s="161">
        <v>73949.2</v>
      </c>
      <c r="D10" s="161">
        <v>81419.399999999994</v>
      </c>
      <c r="E10" s="162"/>
      <c r="F10" s="162">
        <v>-11.623410070618389</v>
      </c>
      <c r="G10" s="162">
        <v>10.10179961378892</v>
      </c>
      <c r="H10" s="162"/>
      <c r="I10" s="162">
        <v>14.879440665289362</v>
      </c>
      <c r="J10" s="162">
        <v>11.433985760474966</v>
      </c>
      <c r="K10" s="162">
        <v>12.279494947377406</v>
      </c>
    </row>
    <row r="11" spans="1:11" ht="15" x14ac:dyDescent="0.25">
      <c r="A11" s="160" t="s">
        <v>142</v>
      </c>
      <c r="B11" s="161">
        <v>108822</v>
      </c>
      <c r="C11" s="161">
        <v>104493.6</v>
      </c>
      <c r="D11" s="161">
        <v>92514</v>
      </c>
      <c r="E11" s="162"/>
      <c r="F11" s="162">
        <v>-3.9775045487125738</v>
      </c>
      <c r="G11" s="162">
        <v>-11.46443418544294</v>
      </c>
      <c r="H11" s="162"/>
      <c r="I11" s="162">
        <v>19.351162915588016</v>
      </c>
      <c r="J11" s="162">
        <v>16.156744555191498</v>
      </c>
      <c r="K11" s="162">
        <v>13.952758133340129</v>
      </c>
    </row>
    <row r="12" spans="1:11" ht="15" x14ac:dyDescent="0.25">
      <c r="A12" s="160" t="s">
        <v>143</v>
      </c>
      <c r="B12" s="161">
        <v>145390</v>
      </c>
      <c r="C12" s="161">
        <v>190180.8</v>
      </c>
      <c r="D12" s="161">
        <v>165462.9</v>
      </c>
      <c r="E12" s="162"/>
      <c r="F12" s="162">
        <v>30.80734575968085</v>
      </c>
      <c r="G12" s="162">
        <v>-12.997053330304631</v>
      </c>
      <c r="H12" s="162"/>
      <c r="I12" s="162">
        <v>25.85383080900316</v>
      </c>
      <c r="J12" s="162">
        <v>29.405653598899477</v>
      </c>
      <c r="K12" s="162">
        <v>24.954750888957829</v>
      </c>
    </row>
    <row r="13" spans="1:11" ht="15" x14ac:dyDescent="0.25">
      <c r="A13" s="160" t="s">
        <v>144</v>
      </c>
      <c r="B13" s="161">
        <v>68327</v>
      </c>
      <c r="C13" s="161">
        <v>77121</v>
      </c>
      <c r="D13" s="161">
        <v>78582</v>
      </c>
      <c r="E13" s="162"/>
      <c r="F13" s="162">
        <v>12.870461164693303</v>
      </c>
      <c r="G13" s="162">
        <v>1.8944256428210293</v>
      </c>
      <c r="H13" s="162"/>
      <c r="I13" s="162">
        <v>12.150180189055359</v>
      </c>
      <c r="J13" s="162">
        <v>11.924407780389643</v>
      </c>
      <c r="K13" s="162">
        <v>11.851564516009837</v>
      </c>
    </row>
    <row r="14" spans="1:11" ht="15" x14ac:dyDescent="0.25">
      <c r="A14" s="163" t="s">
        <v>145</v>
      </c>
      <c r="B14" s="164">
        <v>562354</v>
      </c>
      <c r="C14" s="164">
        <v>646749.1</v>
      </c>
      <c r="D14" s="164">
        <v>663051.69999999995</v>
      </c>
      <c r="E14" s="165"/>
      <c r="F14" s="165">
        <v>15</v>
      </c>
      <c r="G14" s="166">
        <v>2.5206992943631379</v>
      </c>
      <c r="H14" s="166"/>
      <c r="I14" s="165">
        <v>100</v>
      </c>
      <c r="J14" s="165">
        <v>100</v>
      </c>
      <c r="K14" s="165">
        <v>100</v>
      </c>
    </row>
    <row r="15" spans="1:11" ht="15" x14ac:dyDescent="0.25">
      <c r="A15" s="167" t="s">
        <v>146</v>
      </c>
      <c r="B15" s="167"/>
      <c r="C15" s="167"/>
      <c r="D15" s="167"/>
      <c r="E15" s="167"/>
      <c r="F15" s="167"/>
      <c r="G15" s="167"/>
      <c r="H15" s="167"/>
      <c r="I15" s="167"/>
      <c r="J15" s="167"/>
      <c r="K15" s="167"/>
    </row>
  </sheetData>
  <mergeCells count="9">
    <mergeCell ref="B5:D5"/>
    <mergeCell ref="F5:G5"/>
    <mergeCell ref="I5:K5"/>
    <mergeCell ref="A1:K1"/>
    <mergeCell ref="A2:K2"/>
    <mergeCell ref="B3:D3"/>
    <mergeCell ref="F3:F4"/>
    <mergeCell ref="G3:G4"/>
    <mergeCell ref="I3:K3"/>
  </mergeCells>
  <pageMargins left="0.7" right="0.7" top="0.75" bottom="0.75" header="0.3" footer="0.3"/>
  <pageSetup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rightToLeft="1" view="pageBreakPreview" topLeftCell="A22" zoomScale="70" zoomScaleNormal="100" zoomScaleSheetLayoutView="70" workbookViewId="0">
      <selection activeCell="E7" sqref="E7"/>
    </sheetView>
  </sheetViews>
  <sheetFormatPr defaultColWidth="7.75" defaultRowHeight="15" x14ac:dyDescent="0.25"/>
  <cols>
    <col min="1" max="1" width="39.75" style="226" customWidth="1"/>
    <col min="2" max="3" width="7.375" style="226" bestFit="1" customWidth="1"/>
    <col min="4" max="4" width="6.25" style="226" bestFit="1" customWidth="1"/>
    <col min="5" max="5" width="14.5" style="226" customWidth="1"/>
    <col min="6" max="6" width="3" style="226" customWidth="1"/>
    <col min="7" max="7" width="6.5" style="226" customWidth="1"/>
    <col min="8" max="8" width="7.375" style="226" bestFit="1" customWidth="1"/>
    <col min="9" max="9" width="7.25" style="226" customWidth="1"/>
    <col min="10" max="10" width="15" style="226" customWidth="1"/>
    <col min="11" max="11" width="3" style="226" customWidth="1"/>
    <col min="12" max="12" width="7.375" style="226" bestFit="1" customWidth="1"/>
    <col min="13" max="13" width="7" style="226" customWidth="1"/>
    <col min="14" max="14" width="7.125" style="226" customWidth="1"/>
    <col min="15" max="15" width="15" style="226" customWidth="1"/>
    <col min="16" max="16" width="3.5" style="226" customWidth="1"/>
    <col min="17" max="17" width="5.375" style="226" bestFit="1" customWidth="1"/>
    <col min="18" max="18" width="6.875" style="226" bestFit="1" customWidth="1"/>
    <col min="19" max="19" width="5.625" style="226" customWidth="1"/>
    <col min="20" max="20" width="17.25" style="226" customWidth="1"/>
    <col min="21" max="16384" width="7.75" style="169"/>
  </cols>
  <sheetData>
    <row r="1" spans="1:20" ht="18.75" x14ac:dyDescent="0.3">
      <c r="A1" s="168" t="s">
        <v>147</v>
      </c>
      <c r="B1" s="168"/>
      <c r="C1" s="168"/>
      <c r="D1" s="168"/>
      <c r="E1" s="168"/>
      <c r="F1" s="168"/>
      <c r="G1" s="168"/>
      <c r="H1" s="168"/>
      <c r="I1" s="168"/>
      <c r="J1" s="168"/>
      <c r="K1" s="168"/>
      <c r="L1" s="168"/>
      <c r="M1" s="168"/>
      <c r="N1" s="168"/>
      <c r="O1" s="168"/>
      <c r="P1" s="168"/>
      <c r="Q1" s="168"/>
      <c r="R1" s="168"/>
      <c r="S1" s="168"/>
      <c r="T1" s="168"/>
    </row>
    <row r="2" spans="1:20" x14ac:dyDescent="0.25">
      <c r="A2" s="170" t="s">
        <v>148</v>
      </c>
      <c r="B2" s="170"/>
      <c r="C2" s="170"/>
      <c r="D2" s="170"/>
      <c r="E2" s="170"/>
      <c r="F2" s="170"/>
      <c r="G2" s="170"/>
      <c r="H2" s="170"/>
      <c r="I2" s="170"/>
      <c r="J2" s="170"/>
      <c r="K2" s="170"/>
      <c r="L2" s="170"/>
      <c r="M2" s="170"/>
      <c r="N2" s="170"/>
      <c r="O2" s="170"/>
      <c r="P2" s="170"/>
      <c r="Q2" s="170"/>
      <c r="R2" s="170"/>
      <c r="S2" s="170"/>
      <c r="T2" s="170"/>
    </row>
    <row r="3" spans="1:20" s="175" customFormat="1" x14ac:dyDescent="0.25">
      <c r="A3" s="171"/>
      <c r="B3" s="172" t="s">
        <v>149</v>
      </c>
      <c r="C3" s="172"/>
      <c r="D3" s="172"/>
      <c r="E3" s="172"/>
      <c r="F3" s="173"/>
      <c r="G3" s="172" t="s">
        <v>150</v>
      </c>
      <c r="H3" s="172"/>
      <c r="I3" s="172"/>
      <c r="J3" s="172"/>
      <c r="K3" s="174"/>
      <c r="L3" s="172" t="s">
        <v>151</v>
      </c>
      <c r="M3" s="172"/>
      <c r="N3" s="172"/>
      <c r="O3" s="172"/>
      <c r="P3" s="174"/>
      <c r="Q3" s="172" t="s">
        <v>152</v>
      </c>
      <c r="R3" s="172"/>
      <c r="S3" s="172"/>
      <c r="T3" s="172"/>
    </row>
    <row r="4" spans="1:20" s="181" customFormat="1" ht="75.95" customHeight="1" x14ac:dyDescent="0.25">
      <c r="A4" s="176"/>
      <c r="B4" s="177">
        <v>2020</v>
      </c>
      <c r="C4" s="177">
        <v>2021</v>
      </c>
      <c r="D4" s="177">
        <v>2022</v>
      </c>
      <c r="E4" s="178" t="s">
        <v>153</v>
      </c>
      <c r="F4" s="179"/>
      <c r="G4" s="177">
        <v>2020</v>
      </c>
      <c r="H4" s="177">
        <v>2021</v>
      </c>
      <c r="I4" s="177">
        <v>2022</v>
      </c>
      <c r="J4" s="178" t="s">
        <v>153</v>
      </c>
      <c r="K4" s="179"/>
      <c r="L4" s="177">
        <v>2020</v>
      </c>
      <c r="M4" s="177">
        <v>2021</v>
      </c>
      <c r="N4" s="177">
        <v>2022</v>
      </c>
      <c r="O4" s="178" t="s">
        <v>154</v>
      </c>
      <c r="P4" s="180"/>
      <c r="Q4" s="177">
        <v>2020</v>
      </c>
      <c r="R4" s="177">
        <v>2021</v>
      </c>
      <c r="S4" s="177">
        <v>2022</v>
      </c>
      <c r="T4" s="178" t="s">
        <v>154</v>
      </c>
    </row>
    <row r="5" spans="1:20" s="175" customFormat="1" x14ac:dyDescent="0.25">
      <c r="A5" s="182" t="s">
        <v>155</v>
      </c>
      <c r="B5" s="183">
        <v>10175</v>
      </c>
      <c r="C5" s="183">
        <v>11672</v>
      </c>
      <c r="D5" s="183">
        <v>18795</v>
      </c>
      <c r="E5" s="184">
        <v>61.026387936943102</v>
      </c>
      <c r="F5" s="185"/>
      <c r="G5" s="183">
        <v>10260</v>
      </c>
      <c r="H5" s="183">
        <v>11684</v>
      </c>
      <c r="I5" s="183">
        <v>19220</v>
      </c>
      <c r="J5" s="184">
        <v>64.498459431701477</v>
      </c>
      <c r="K5" s="185"/>
      <c r="L5" s="183">
        <v>7528</v>
      </c>
      <c r="M5" s="183">
        <v>10557</v>
      </c>
      <c r="N5" s="183">
        <v>16195</v>
      </c>
      <c r="O5" s="184">
        <v>53.405323482049823</v>
      </c>
      <c r="P5" s="184"/>
      <c r="Q5" s="183">
        <v>6987</v>
      </c>
      <c r="R5" s="183">
        <v>7491</v>
      </c>
      <c r="S5" s="183">
        <v>11700</v>
      </c>
      <c r="T5" s="184">
        <v>56.187424909891881</v>
      </c>
    </row>
    <row r="6" spans="1:20" s="175" customFormat="1" x14ac:dyDescent="0.25">
      <c r="A6" s="186" t="s">
        <v>156</v>
      </c>
      <c r="B6" s="187">
        <v>1452</v>
      </c>
      <c r="C6" s="187">
        <v>1326</v>
      </c>
      <c r="D6" s="187">
        <v>5584</v>
      </c>
      <c r="E6" s="184">
        <v>321.11613876319763</v>
      </c>
      <c r="F6" s="185"/>
      <c r="G6" s="187">
        <v>1463</v>
      </c>
      <c r="H6" s="187">
        <v>1917</v>
      </c>
      <c r="I6" s="187">
        <v>5753</v>
      </c>
      <c r="J6" s="184">
        <v>200.10432968179447</v>
      </c>
      <c r="K6" s="185"/>
      <c r="L6" s="187">
        <v>1708</v>
      </c>
      <c r="M6" s="187">
        <v>2872</v>
      </c>
      <c r="N6" s="187">
        <v>5955</v>
      </c>
      <c r="O6" s="184">
        <v>107.3467966573816</v>
      </c>
      <c r="P6" s="184"/>
      <c r="Q6" s="187">
        <v>1089</v>
      </c>
      <c r="R6" s="187">
        <v>962</v>
      </c>
      <c r="S6" s="187">
        <v>3007</v>
      </c>
      <c r="T6" s="184">
        <v>212.57796257796261</v>
      </c>
    </row>
    <row r="7" spans="1:20" s="192" customFormat="1" x14ac:dyDescent="0.25">
      <c r="A7" s="188" t="s">
        <v>157</v>
      </c>
      <c r="B7" s="189">
        <v>8723</v>
      </c>
      <c r="C7" s="189">
        <v>10346</v>
      </c>
      <c r="D7" s="189">
        <v>13211</v>
      </c>
      <c r="E7" s="190">
        <v>27.691861589019908</v>
      </c>
      <c r="F7" s="191"/>
      <c r="G7" s="189">
        <v>8797</v>
      </c>
      <c r="H7" s="189">
        <v>9767</v>
      </c>
      <c r="I7" s="189">
        <v>13467</v>
      </c>
      <c r="J7" s="190">
        <v>37.882666120610217</v>
      </c>
      <c r="K7" s="191"/>
      <c r="L7" s="189">
        <v>5820</v>
      </c>
      <c r="M7" s="189">
        <v>7685</v>
      </c>
      <c r="N7" s="189">
        <v>10240</v>
      </c>
      <c r="O7" s="190">
        <v>33.246584255042301</v>
      </c>
      <c r="P7" s="190"/>
      <c r="Q7" s="189">
        <v>5898</v>
      </c>
      <c r="R7" s="189">
        <v>6529</v>
      </c>
      <c r="S7" s="189">
        <v>8693</v>
      </c>
      <c r="T7" s="184">
        <v>33.144432531781277</v>
      </c>
    </row>
    <row r="8" spans="1:20" s="175" customFormat="1" ht="15" customHeight="1" x14ac:dyDescent="0.25">
      <c r="A8" s="193" t="s">
        <v>158</v>
      </c>
      <c r="B8" s="187">
        <v>2552</v>
      </c>
      <c r="C8" s="187">
        <v>-812</v>
      </c>
      <c r="D8" s="187">
        <v>498</v>
      </c>
      <c r="E8" s="184">
        <v>161.33004926108373</v>
      </c>
      <c r="F8" s="185"/>
      <c r="G8" s="187">
        <v>1943</v>
      </c>
      <c r="H8" s="187">
        <v>-1220</v>
      </c>
      <c r="I8" s="187">
        <v>-34</v>
      </c>
      <c r="J8" s="184">
        <v>-97.213114754098356</v>
      </c>
      <c r="K8" s="185"/>
      <c r="L8" s="187">
        <v>1050</v>
      </c>
      <c r="M8" s="187">
        <v>-278</v>
      </c>
      <c r="N8" s="187">
        <v>532</v>
      </c>
      <c r="O8" s="184">
        <v>-291.36690647482015</v>
      </c>
      <c r="P8" s="184"/>
      <c r="Q8" s="187">
        <v>1718</v>
      </c>
      <c r="R8" s="187">
        <v>-693</v>
      </c>
      <c r="S8" s="187">
        <v>407</v>
      </c>
      <c r="T8" s="184">
        <v>-158.73015873015873</v>
      </c>
    </row>
    <row r="9" spans="1:20" s="192" customFormat="1" ht="15" customHeight="1" x14ac:dyDescent="0.25">
      <c r="A9" s="194" t="s">
        <v>159</v>
      </c>
      <c r="B9" s="189">
        <v>6171</v>
      </c>
      <c r="C9" s="189">
        <v>11158</v>
      </c>
      <c r="D9" s="189">
        <v>12713</v>
      </c>
      <c r="E9" s="190">
        <v>13.93618928123319</v>
      </c>
      <c r="F9" s="191"/>
      <c r="G9" s="189">
        <v>6854</v>
      </c>
      <c r="H9" s="189">
        <v>10987</v>
      </c>
      <c r="I9" s="189">
        <v>13501</v>
      </c>
      <c r="J9" s="190">
        <v>22.881587330481466</v>
      </c>
      <c r="K9" s="191"/>
      <c r="L9" s="189">
        <v>4770</v>
      </c>
      <c r="M9" s="189">
        <v>7963</v>
      </c>
      <c r="N9" s="189">
        <v>9708</v>
      </c>
      <c r="O9" s="190">
        <v>21.913851563481089</v>
      </c>
      <c r="P9" s="190"/>
      <c r="Q9" s="189">
        <v>4180</v>
      </c>
      <c r="R9" s="189">
        <v>7222</v>
      </c>
      <c r="S9" s="189">
        <v>8286</v>
      </c>
      <c r="T9" s="184">
        <v>14.732761008031027</v>
      </c>
    </row>
    <row r="10" spans="1:20" s="192" customFormat="1" ht="15" customHeight="1" x14ac:dyDescent="0.25">
      <c r="A10" s="188" t="s">
        <v>160</v>
      </c>
      <c r="B10" s="189">
        <v>4366</v>
      </c>
      <c r="C10" s="189">
        <v>5511</v>
      </c>
      <c r="D10" s="189">
        <v>5018</v>
      </c>
      <c r="E10" s="190">
        <v>-8.9457448738885841</v>
      </c>
      <c r="F10" s="191"/>
      <c r="G10" s="189">
        <v>4379</v>
      </c>
      <c r="H10" s="189">
        <v>4625</v>
      </c>
      <c r="I10" s="189">
        <v>4453</v>
      </c>
      <c r="J10" s="190">
        <v>-3.7189189189189231</v>
      </c>
      <c r="K10" s="191"/>
      <c r="L10" s="189">
        <v>2113</v>
      </c>
      <c r="M10" s="189">
        <v>2635</v>
      </c>
      <c r="N10" s="189">
        <v>3428</v>
      </c>
      <c r="O10" s="190">
        <v>30.094876660341562</v>
      </c>
      <c r="P10" s="190"/>
      <c r="Q10" s="189">
        <v>4007</v>
      </c>
      <c r="R10" s="189">
        <v>3962</v>
      </c>
      <c r="S10" s="189">
        <v>4251</v>
      </c>
      <c r="T10" s="184">
        <v>7.2942958101968713</v>
      </c>
    </row>
    <row r="11" spans="1:20" s="175" customFormat="1" ht="15" customHeight="1" x14ac:dyDescent="0.25">
      <c r="A11" s="195" t="s">
        <v>161</v>
      </c>
      <c r="B11" s="187">
        <v>1026</v>
      </c>
      <c r="C11" s="187">
        <v>1714</v>
      </c>
      <c r="D11" s="187">
        <v>1408</v>
      </c>
      <c r="E11" s="184">
        <v>-17.852975495915992</v>
      </c>
      <c r="F11" s="185"/>
      <c r="G11" s="187">
        <v>1088</v>
      </c>
      <c r="H11" s="187">
        <v>1081</v>
      </c>
      <c r="I11" s="187">
        <v>581</v>
      </c>
      <c r="J11" s="184">
        <v>-46.253469010175763</v>
      </c>
      <c r="K11" s="185"/>
      <c r="L11" s="187">
        <v>221</v>
      </c>
      <c r="M11" s="187">
        <v>401</v>
      </c>
      <c r="N11" s="187">
        <v>754</v>
      </c>
      <c r="O11" s="184">
        <v>88.029925187032404</v>
      </c>
      <c r="P11" s="184"/>
      <c r="Q11" s="187">
        <v>1142</v>
      </c>
      <c r="R11" s="187">
        <v>765</v>
      </c>
      <c r="S11" s="187">
        <v>417</v>
      </c>
      <c r="T11" s="184">
        <v>-45.490196078431374</v>
      </c>
    </row>
    <row r="12" spans="1:20" s="175" customFormat="1" ht="16.5" customHeight="1" x14ac:dyDescent="0.25">
      <c r="A12" s="196" t="s">
        <v>162</v>
      </c>
      <c r="B12" s="187">
        <v>232</v>
      </c>
      <c r="C12" s="187">
        <v>841</v>
      </c>
      <c r="D12" s="187">
        <v>1205</v>
      </c>
      <c r="E12" s="184">
        <v>43.281807372175976</v>
      </c>
      <c r="F12" s="185"/>
      <c r="G12" s="187">
        <v>73</v>
      </c>
      <c r="H12" s="187">
        <v>612</v>
      </c>
      <c r="I12" s="187">
        <v>-106</v>
      </c>
      <c r="J12" s="184">
        <v>-117.3202614379085</v>
      </c>
      <c r="K12" s="185"/>
      <c r="L12" s="187">
        <v>51</v>
      </c>
      <c r="M12" s="187">
        <v>139</v>
      </c>
      <c r="N12" s="187">
        <v>-44</v>
      </c>
      <c r="O12" s="184">
        <v>-131.65467625899282</v>
      </c>
      <c r="P12" s="184"/>
      <c r="Q12" s="187">
        <v>231</v>
      </c>
      <c r="R12" s="187">
        <v>398</v>
      </c>
      <c r="S12" s="187">
        <v>84</v>
      </c>
      <c r="T12" s="184">
        <v>-78.894472361809036</v>
      </c>
    </row>
    <row r="13" spans="1:20" s="175" customFormat="1" ht="16.5" x14ac:dyDescent="0.25">
      <c r="A13" s="197" t="s">
        <v>163</v>
      </c>
      <c r="B13" s="187">
        <v>428</v>
      </c>
      <c r="C13" s="187">
        <v>213</v>
      </c>
      <c r="D13" s="187">
        <v>-344</v>
      </c>
      <c r="E13" s="184">
        <v>-261.50234741784038</v>
      </c>
      <c r="F13" s="185"/>
      <c r="G13" s="187">
        <v>169</v>
      </c>
      <c r="H13" s="187">
        <v>202</v>
      </c>
      <c r="I13" s="187">
        <v>-137</v>
      </c>
      <c r="J13" s="184">
        <v>-167.82178217821783</v>
      </c>
      <c r="K13" s="185"/>
      <c r="L13" s="187">
        <v>133</v>
      </c>
      <c r="M13" s="187">
        <v>34</v>
      </c>
      <c r="N13" s="187">
        <v>38</v>
      </c>
      <c r="O13" s="184">
        <v>11.764705882352944</v>
      </c>
      <c r="P13" s="184"/>
      <c r="Q13" s="187">
        <v>495</v>
      </c>
      <c r="R13" s="187">
        <v>109</v>
      </c>
      <c r="S13" s="187">
        <v>-8</v>
      </c>
      <c r="T13" s="184">
        <v>-107.33944954128441</v>
      </c>
    </row>
    <row r="14" spans="1:20" s="175" customFormat="1" ht="16.5" x14ac:dyDescent="0.25">
      <c r="A14" s="197" t="s">
        <v>164</v>
      </c>
      <c r="B14" s="187">
        <v>-1420</v>
      </c>
      <c r="C14" s="187">
        <v>-1303</v>
      </c>
      <c r="D14" s="187">
        <v>7641</v>
      </c>
      <c r="E14" s="184">
        <v>-686.41596316193397</v>
      </c>
      <c r="F14" s="185"/>
      <c r="G14" s="187">
        <v>-1037</v>
      </c>
      <c r="H14" s="187">
        <v>-1430</v>
      </c>
      <c r="I14" s="187">
        <v>6586</v>
      </c>
      <c r="J14" s="184">
        <v>-560.55944055944065</v>
      </c>
      <c r="K14" s="185"/>
      <c r="L14" s="187">
        <v>-883</v>
      </c>
      <c r="M14" s="187">
        <v>-896</v>
      </c>
      <c r="N14" s="187">
        <v>3815</v>
      </c>
      <c r="O14" s="184">
        <v>-525.78125</v>
      </c>
      <c r="P14" s="184"/>
      <c r="Q14" s="187">
        <v>-1001</v>
      </c>
      <c r="R14" s="187">
        <v>-807</v>
      </c>
      <c r="S14" s="187">
        <v>3116</v>
      </c>
      <c r="T14" s="184">
        <v>-486.12143742255267</v>
      </c>
    </row>
    <row r="15" spans="1:20" s="175" customFormat="1" x14ac:dyDescent="0.25">
      <c r="A15" s="197" t="s">
        <v>165</v>
      </c>
      <c r="B15" s="187">
        <v>1786</v>
      </c>
      <c r="C15" s="187">
        <v>1962</v>
      </c>
      <c r="D15" s="187">
        <v>-7151</v>
      </c>
      <c r="E15" s="184">
        <v>-464.47502548419982</v>
      </c>
      <c r="F15" s="185"/>
      <c r="G15" s="187">
        <v>1862</v>
      </c>
      <c r="H15" s="187">
        <v>1697</v>
      </c>
      <c r="I15" s="187">
        <v>-5659</v>
      </c>
      <c r="J15" s="184">
        <v>-433.47083087802002</v>
      </c>
      <c r="K15" s="185"/>
      <c r="L15" s="187">
        <v>920</v>
      </c>
      <c r="M15" s="187">
        <v>1124</v>
      </c>
      <c r="N15" s="187">
        <v>-3063</v>
      </c>
      <c r="O15" s="184">
        <v>-372.50889679715306</v>
      </c>
      <c r="P15" s="184"/>
      <c r="Q15" s="187">
        <v>1414</v>
      </c>
      <c r="R15" s="187">
        <v>1065</v>
      </c>
      <c r="S15" s="187">
        <v>-2780</v>
      </c>
      <c r="T15" s="184">
        <v>-361.03286384976525</v>
      </c>
    </row>
    <row r="16" spans="1:20" s="192" customFormat="1" x14ac:dyDescent="0.25">
      <c r="A16" s="195" t="s">
        <v>166</v>
      </c>
      <c r="B16" s="187">
        <v>3281</v>
      </c>
      <c r="C16" s="187">
        <v>3506</v>
      </c>
      <c r="D16" s="187">
        <v>3535</v>
      </c>
      <c r="E16" s="184">
        <v>0.82715345122645889</v>
      </c>
      <c r="F16" s="185"/>
      <c r="G16" s="187">
        <v>3155</v>
      </c>
      <c r="H16" s="187">
        <v>3355</v>
      </c>
      <c r="I16" s="187">
        <v>3705</v>
      </c>
      <c r="J16" s="184">
        <v>10.432190760059612</v>
      </c>
      <c r="K16" s="185"/>
      <c r="L16" s="187">
        <v>1671</v>
      </c>
      <c r="M16" s="187">
        <v>1947</v>
      </c>
      <c r="N16" s="187">
        <v>2052</v>
      </c>
      <c r="O16" s="184">
        <v>5.3929121725731832</v>
      </c>
      <c r="P16" s="184"/>
      <c r="Q16" s="187">
        <v>2826</v>
      </c>
      <c r="R16" s="187">
        <v>3125</v>
      </c>
      <c r="S16" s="187">
        <v>3404</v>
      </c>
      <c r="T16" s="184">
        <v>8.9280000000000026</v>
      </c>
    </row>
    <row r="17" spans="1:20" s="192" customFormat="1" x14ac:dyDescent="0.25">
      <c r="A17" s="188" t="s">
        <v>167</v>
      </c>
      <c r="B17" s="189">
        <v>7046</v>
      </c>
      <c r="C17" s="189">
        <v>7428</v>
      </c>
      <c r="D17" s="189">
        <v>6835</v>
      </c>
      <c r="E17" s="190">
        <v>-7.9833064081852427</v>
      </c>
      <c r="F17" s="191"/>
      <c r="G17" s="189">
        <v>7501</v>
      </c>
      <c r="H17" s="189">
        <v>7803</v>
      </c>
      <c r="I17" s="189">
        <v>7972</v>
      </c>
      <c r="J17" s="190">
        <v>2.1658336537229372</v>
      </c>
      <c r="K17" s="191"/>
      <c r="L17" s="189">
        <v>4279</v>
      </c>
      <c r="M17" s="189">
        <v>5568</v>
      </c>
      <c r="N17" s="189">
        <v>6173</v>
      </c>
      <c r="O17" s="190">
        <v>10.865660919540222</v>
      </c>
      <c r="P17" s="190"/>
      <c r="Q17" s="189">
        <v>6681</v>
      </c>
      <c r="R17" s="189">
        <v>6858</v>
      </c>
      <c r="S17" s="189">
        <v>7217</v>
      </c>
      <c r="T17" s="184">
        <v>5.234762321376496</v>
      </c>
    </row>
    <row r="18" spans="1:20" s="192" customFormat="1" x14ac:dyDescent="0.25">
      <c r="A18" s="195" t="s">
        <v>168</v>
      </c>
      <c r="B18" s="187">
        <v>3742</v>
      </c>
      <c r="C18" s="187">
        <v>4242</v>
      </c>
      <c r="D18" s="187">
        <v>3935</v>
      </c>
      <c r="E18" s="184">
        <v>-7.2371522866572331</v>
      </c>
      <c r="F18" s="185"/>
      <c r="G18" s="187">
        <v>3836</v>
      </c>
      <c r="H18" s="187">
        <v>4333</v>
      </c>
      <c r="I18" s="187">
        <v>4387</v>
      </c>
      <c r="J18" s="184">
        <v>1.2462497115162785</v>
      </c>
      <c r="K18" s="185"/>
      <c r="L18" s="187">
        <v>2644</v>
      </c>
      <c r="M18" s="187">
        <v>3536</v>
      </c>
      <c r="N18" s="187">
        <v>4029</v>
      </c>
      <c r="O18" s="184">
        <v>13.942307692307686</v>
      </c>
      <c r="P18" s="184"/>
      <c r="Q18" s="187">
        <v>3242</v>
      </c>
      <c r="R18" s="187">
        <v>3468</v>
      </c>
      <c r="S18" s="187">
        <v>3568</v>
      </c>
      <c r="T18" s="184">
        <v>2.8835063437139485</v>
      </c>
    </row>
    <row r="19" spans="1:20" s="192" customFormat="1" x14ac:dyDescent="0.25">
      <c r="A19" s="188" t="s">
        <v>169</v>
      </c>
      <c r="B19" s="189">
        <v>3491</v>
      </c>
      <c r="C19" s="189">
        <v>9241</v>
      </c>
      <c r="D19" s="189">
        <v>10896</v>
      </c>
      <c r="E19" s="190">
        <v>17.909317173466064</v>
      </c>
      <c r="F19" s="191"/>
      <c r="G19" s="189">
        <v>3732</v>
      </c>
      <c r="H19" s="189">
        <v>7809</v>
      </c>
      <c r="I19" s="189">
        <v>9982</v>
      </c>
      <c r="J19" s="190">
        <v>27.82686643616341</v>
      </c>
      <c r="K19" s="191"/>
      <c r="L19" s="189">
        <v>2604</v>
      </c>
      <c r="M19" s="189">
        <v>5030</v>
      </c>
      <c r="N19" s="189">
        <v>6963</v>
      </c>
      <c r="O19" s="190">
        <v>38.429423459244539</v>
      </c>
      <c r="P19" s="190"/>
      <c r="Q19" s="189">
        <v>1506</v>
      </c>
      <c r="R19" s="189">
        <v>4326</v>
      </c>
      <c r="S19" s="189">
        <v>5320</v>
      </c>
      <c r="T19" s="184">
        <v>22.977346278317157</v>
      </c>
    </row>
    <row r="20" spans="1:20" s="175" customFormat="1" x14ac:dyDescent="0.25">
      <c r="A20" s="186" t="s">
        <v>170</v>
      </c>
      <c r="B20" s="187">
        <v>1356</v>
      </c>
      <c r="C20" s="187">
        <v>3275</v>
      </c>
      <c r="D20" s="187">
        <v>3564</v>
      </c>
      <c r="E20" s="184">
        <v>8.8244274809160306</v>
      </c>
      <c r="F20" s="185"/>
      <c r="G20" s="187">
        <v>1590</v>
      </c>
      <c r="H20" s="187">
        <v>2958</v>
      </c>
      <c r="I20" s="187">
        <v>3548</v>
      </c>
      <c r="J20" s="184">
        <v>19.945909398242058</v>
      </c>
      <c r="K20" s="185"/>
      <c r="L20" s="187">
        <v>903</v>
      </c>
      <c r="M20" s="187">
        <v>1730</v>
      </c>
      <c r="N20" s="187">
        <v>2356</v>
      </c>
      <c r="O20" s="184">
        <v>36.184971098265905</v>
      </c>
      <c r="P20" s="184"/>
      <c r="Q20" s="187">
        <v>549</v>
      </c>
      <c r="R20" s="187">
        <v>1516</v>
      </c>
      <c r="S20" s="187">
        <v>1806</v>
      </c>
      <c r="T20" s="184">
        <v>19.12928759894459</v>
      </c>
    </row>
    <row r="21" spans="1:20" s="192" customFormat="1" x14ac:dyDescent="0.25">
      <c r="A21" s="188" t="s">
        <v>171</v>
      </c>
      <c r="B21" s="189">
        <v>2135</v>
      </c>
      <c r="C21" s="189">
        <v>5966</v>
      </c>
      <c r="D21" s="189">
        <v>7332</v>
      </c>
      <c r="E21" s="190">
        <v>22.896413007039882</v>
      </c>
      <c r="F21" s="191"/>
      <c r="G21" s="189">
        <v>2142</v>
      </c>
      <c r="H21" s="189">
        <v>4851</v>
      </c>
      <c r="I21" s="189">
        <v>6434</v>
      </c>
      <c r="J21" s="190">
        <v>32.632446918161207</v>
      </c>
      <c r="K21" s="191"/>
      <c r="L21" s="189">
        <v>1701</v>
      </c>
      <c r="M21" s="189">
        <v>3300</v>
      </c>
      <c r="N21" s="189">
        <v>4607</v>
      </c>
      <c r="O21" s="190">
        <v>39.606060606060602</v>
      </c>
      <c r="P21" s="190"/>
      <c r="Q21" s="189">
        <v>957</v>
      </c>
      <c r="R21" s="189">
        <v>2810</v>
      </c>
      <c r="S21" s="189">
        <v>3514</v>
      </c>
      <c r="T21" s="184">
        <v>25.053380782918143</v>
      </c>
    </row>
    <row r="22" spans="1:20" s="192" customFormat="1" x14ac:dyDescent="0.25">
      <c r="A22" s="188" t="s">
        <v>172</v>
      </c>
      <c r="B22" s="189">
        <v>2102</v>
      </c>
      <c r="C22" s="189">
        <v>6028</v>
      </c>
      <c r="D22" s="189">
        <v>7709</v>
      </c>
      <c r="E22" s="190">
        <v>27.886529528865299</v>
      </c>
      <c r="F22" s="191"/>
      <c r="G22" s="189">
        <v>2056</v>
      </c>
      <c r="H22" s="189">
        <v>4914</v>
      </c>
      <c r="I22" s="189">
        <v>6532</v>
      </c>
      <c r="J22" s="190">
        <v>32.926332926332933</v>
      </c>
      <c r="K22" s="191"/>
      <c r="L22" s="189">
        <v>1610</v>
      </c>
      <c r="M22" s="189">
        <v>3188</v>
      </c>
      <c r="N22" s="189">
        <v>4472</v>
      </c>
      <c r="O22" s="190">
        <v>40.276035131744045</v>
      </c>
      <c r="P22" s="190"/>
      <c r="Q22" s="189">
        <v>975</v>
      </c>
      <c r="R22" s="189">
        <v>2773</v>
      </c>
      <c r="S22" s="189">
        <v>3495</v>
      </c>
      <c r="T22" s="184">
        <v>26.036783267219612</v>
      </c>
    </row>
    <row r="23" spans="1:20" s="198" customFormat="1" ht="15" hidden="1" customHeight="1" x14ac:dyDescent="0.25">
      <c r="A23" s="186" t="s">
        <v>173</v>
      </c>
      <c r="B23" s="187">
        <v>36877.192982456138</v>
      </c>
      <c r="C23" s="187">
        <v>40186.666666666664</v>
      </c>
      <c r="D23" s="187">
        <v>45347.058823529413</v>
      </c>
      <c r="E23" s="184">
        <v>15.971035988134563</v>
      </c>
      <c r="F23" s="191"/>
      <c r="G23" s="187">
        <v>38434.000000000029</v>
      </c>
      <c r="H23" s="187">
        <v>41633.999999999935</v>
      </c>
      <c r="I23" s="187">
        <v>44273.039670866689</v>
      </c>
      <c r="J23" s="184">
        <v>11.759171138661806</v>
      </c>
      <c r="K23" s="191"/>
      <c r="L23" s="187">
        <v>16947.368421052633</v>
      </c>
      <c r="M23" s="187">
        <v>20177.215189873416</v>
      </c>
      <c r="N23" s="187">
        <v>22248.75621890547</v>
      </c>
      <c r="O23" s="184">
        <v>10.2667340836595</v>
      </c>
      <c r="P23" s="184"/>
      <c r="Q23" s="184"/>
      <c r="R23" s="184"/>
      <c r="S23" s="184"/>
      <c r="T23" s="184" t="e">
        <v>#DIV/0!</v>
      </c>
    </row>
    <row r="24" spans="1:20" s="175" customFormat="1" x14ac:dyDescent="0.25">
      <c r="A24" s="186"/>
      <c r="B24" s="187"/>
      <c r="C24" s="187"/>
      <c r="D24" s="187"/>
      <c r="E24" s="199"/>
      <c r="F24" s="200"/>
      <c r="G24" s="187"/>
      <c r="H24" s="187"/>
      <c r="I24" s="187"/>
      <c r="J24" s="184"/>
      <c r="K24" s="200"/>
      <c r="L24" s="187"/>
      <c r="M24" s="187"/>
      <c r="N24" s="187"/>
      <c r="O24" s="184"/>
      <c r="P24" s="184"/>
      <c r="Q24" s="184"/>
      <c r="R24" s="184"/>
      <c r="S24" s="184"/>
      <c r="T24" s="184"/>
    </row>
    <row r="25" spans="1:20" s="175" customFormat="1" x14ac:dyDescent="0.25">
      <c r="A25" s="188" t="s">
        <v>174</v>
      </c>
      <c r="B25" s="201">
        <v>9.4665556612749757</v>
      </c>
      <c r="C25" s="201">
        <v>22.995189117451893</v>
      </c>
      <c r="D25" s="201">
        <v>24.028019198339603</v>
      </c>
      <c r="E25" s="201"/>
      <c r="F25" s="201"/>
      <c r="G25" s="201">
        <v>9.710152469167916</v>
      </c>
      <c r="H25" s="201">
        <v>18.756304943075399</v>
      </c>
      <c r="I25" s="201">
        <v>22.546452816901407</v>
      </c>
      <c r="J25" s="201"/>
      <c r="K25" s="201"/>
      <c r="L25" s="201">
        <v>15.365217391304345</v>
      </c>
      <c r="M25" s="201">
        <v>24.929109159347558</v>
      </c>
      <c r="N25" s="201">
        <v>31.29613148479428</v>
      </c>
      <c r="O25" s="190"/>
      <c r="P25" s="190"/>
      <c r="Q25" s="201">
        <v>7.8775384615384612</v>
      </c>
      <c r="R25" s="201">
        <v>21.216588532275516</v>
      </c>
      <c r="S25" s="201">
        <v>22.984835479256081</v>
      </c>
      <c r="T25" s="190"/>
    </row>
    <row r="26" spans="1:20" s="192" customFormat="1" x14ac:dyDescent="0.25">
      <c r="A26" s="188" t="s">
        <v>175</v>
      </c>
      <c r="B26" s="201">
        <v>5.7</v>
      </c>
      <c r="C26" s="201">
        <v>15.000000000000002</v>
      </c>
      <c r="D26" s="201">
        <v>17</v>
      </c>
      <c r="E26" s="202"/>
      <c r="F26" s="202"/>
      <c r="G26" s="201">
        <v>5.3494301920174809</v>
      </c>
      <c r="H26" s="201">
        <v>11.802853437094701</v>
      </c>
      <c r="I26" s="201">
        <v>14.7539</v>
      </c>
      <c r="J26" s="202"/>
      <c r="K26" s="202"/>
      <c r="L26" s="201">
        <v>9.4999999999999982</v>
      </c>
      <c r="M26" s="201">
        <v>15.800000000000002</v>
      </c>
      <c r="N26" s="201">
        <v>20.100000000000005</v>
      </c>
      <c r="O26" s="203"/>
      <c r="P26" s="203"/>
      <c r="Q26" s="201">
        <v>5.0999999999999996</v>
      </c>
      <c r="R26" s="201">
        <v>13.600000000000001</v>
      </c>
      <c r="S26" s="201">
        <v>15.1</v>
      </c>
      <c r="T26" s="203"/>
    </row>
    <row r="27" spans="1:20" s="192" customFormat="1" x14ac:dyDescent="0.25">
      <c r="A27" s="204" t="s">
        <v>176</v>
      </c>
      <c r="B27" s="205">
        <v>0.41021998095267831</v>
      </c>
      <c r="C27" s="205">
        <v>0.99431829897013502</v>
      </c>
      <c r="D27" s="205">
        <v>1.137339372390493</v>
      </c>
      <c r="E27" s="206"/>
      <c r="F27" s="206"/>
      <c r="G27" s="205">
        <v>0.40985158827457668</v>
      </c>
      <c r="H27" s="205">
        <v>0.83402425187736073</v>
      </c>
      <c r="I27" s="205">
        <v>1.0017375515092775</v>
      </c>
      <c r="J27" s="206"/>
      <c r="K27" s="206"/>
      <c r="L27" s="205">
        <v>0.5083803822010029</v>
      </c>
      <c r="M27" s="205">
        <v>0.84740919524036729</v>
      </c>
      <c r="N27" s="205">
        <v>1.0899833407063197</v>
      </c>
      <c r="O27" s="207"/>
      <c r="P27" s="207"/>
      <c r="Q27" s="205">
        <v>0.35211776262567895</v>
      </c>
      <c r="R27" s="205">
        <v>0.88163711714518722</v>
      </c>
      <c r="S27" s="205">
        <v>0.98195947977219655</v>
      </c>
      <c r="T27" s="207"/>
    </row>
    <row r="28" spans="1:20" s="192" customFormat="1" x14ac:dyDescent="0.25">
      <c r="A28" s="188"/>
      <c r="B28" s="208"/>
      <c r="C28" s="208"/>
      <c r="D28" s="208"/>
      <c r="E28" s="209"/>
      <c r="F28" s="210"/>
      <c r="G28" s="208"/>
      <c r="H28" s="208"/>
      <c r="I28" s="208"/>
      <c r="J28" s="209"/>
      <c r="K28" s="210"/>
      <c r="L28" s="211"/>
      <c r="M28" s="211"/>
      <c r="N28" s="211"/>
      <c r="O28" s="211"/>
      <c r="P28" s="211"/>
      <c r="Q28" s="211"/>
      <c r="R28" s="211"/>
      <c r="S28" s="211"/>
      <c r="T28" s="212"/>
    </row>
    <row r="29" spans="1:20" s="175" customFormat="1" x14ac:dyDescent="0.25">
      <c r="A29" s="213" t="s">
        <v>120</v>
      </c>
      <c r="B29" s="213"/>
      <c r="C29" s="213"/>
      <c r="D29" s="213"/>
      <c r="E29" s="213"/>
      <c r="F29" s="213"/>
      <c r="G29" s="213"/>
      <c r="H29" s="213"/>
      <c r="I29" s="213"/>
      <c r="J29" s="213"/>
      <c r="K29" s="213"/>
      <c r="L29" s="213"/>
      <c r="M29" s="213"/>
      <c r="N29" s="213"/>
      <c r="O29" s="213"/>
      <c r="P29" s="213"/>
      <c r="Q29" s="213"/>
      <c r="R29" s="213"/>
      <c r="S29" s="213"/>
      <c r="T29" s="213"/>
    </row>
    <row r="30" spans="1:20" s="175" customFormat="1" x14ac:dyDescent="0.25">
      <c r="A30" s="213" t="s">
        <v>147</v>
      </c>
      <c r="B30" s="213"/>
      <c r="C30" s="213"/>
      <c r="D30" s="213"/>
      <c r="E30" s="213"/>
      <c r="F30" s="213"/>
      <c r="G30" s="213"/>
      <c r="H30" s="213"/>
      <c r="I30" s="213"/>
      <c r="J30" s="213"/>
      <c r="K30" s="213"/>
      <c r="L30" s="213"/>
      <c r="M30" s="213"/>
      <c r="N30" s="213"/>
      <c r="O30" s="213"/>
      <c r="P30" s="213"/>
      <c r="Q30" s="213"/>
      <c r="R30" s="213"/>
      <c r="S30" s="213"/>
      <c r="T30" s="213"/>
    </row>
    <row r="31" spans="1:20" s="175" customFormat="1" x14ac:dyDescent="0.25">
      <c r="A31" s="170" t="s">
        <v>148</v>
      </c>
      <c r="B31" s="170"/>
      <c r="C31" s="170"/>
      <c r="D31" s="170"/>
      <c r="E31" s="170"/>
      <c r="F31" s="170"/>
      <c r="G31" s="170"/>
      <c r="H31" s="170"/>
      <c r="I31" s="170"/>
      <c r="J31" s="170"/>
      <c r="K31" s="170"/>
      <c r="L31" s="170"/>
      <c r="M31" s="170"/>
      <c r="N31" s="170"/>
      <c r="O31" s="170"/>
      <c r="P31" s="170"/>
      <c r="Q31" s="170"/>
      <c r="R31" s="170"/>
      <c r="S31" s="170"/>
      <c r="T31" s="170"/>
    </row>
    <row r="32" spans="1:20" s="175" customFormat="1" x14ac:dyDescent="0.25">
      <c r="A32" s="171"/>
      <c r="B32" s="172" t="s">
        <v>177</v>
      </c>
      <c r="C32" s="172"/>
      <c r="D32" s="172"/>
      <c r="E32" s="172"/>
      <c r="F32" s="173"/>
      <c r="G32" s="172" t="s">
        <v>178</v>
      </c>
      <c r="H32" s="172"/>
      <c r="I32" s="172"/>
      <c r="J32" s="172"/>
      <c r="K32" s="174"/>
      <c r="L32" s="172" t="s">
        <v>179</v>
      </c>
      <c r="M32" s="172"/>
      <c r="N32" s="172"/>
      <c r="O32" s="172"/>
      <c r="P32" s="172"/>
      <c r="Q32" s="172"/>
      <c r="R32" s="172"/>
      <c r="S32" s="172"/>
      <c r="T32" s="172"/>
    </row>
    <row r="33" spans="1:20" s="181" customFormat="1" ht="79.5" customHeight="1" x14ac:dyDescent="0.25">
      <c r="A33" s="176"/>
      <c r="B33" s="177">
        <v>2020</v>
      </c>
      <c r="C33" s="177">
        <v>2021</v>
      </c>
      <c r="D33" s="177">
        <v>2022</v>
      </c>
      <c r="E33" s="178" t="s">
        <v>153</v>
      </c>
      <c r="F33" s="179"/>
      <c r="G33" s="177">
        <v>2020</v>
      </c>
      <c r="H33" s="177">
        <v>2021</v>
      </c>
      <c r="I33" s="177">
        <v>2022</v>
      </c>
      <c r="J33" s="178" t="s">
        <v>153</v>
      </c>
      <c r="K33" s="179"/>
      <c r="L33" s="214">
        <v>2020</v>
      </c>
      <c r="M33" s="214"/>
      <c r="N33" s="214"/>
      <c r="O33" s="215">
        <v>2021</v>
      </c>
      <c r="P33" s="216"/>
      <c r="Q33" s="214">
        <v>2022</v>
      </c>
      <c r="R33" s="214"/>
      <c r="S33" s="214"/>
      <c r="T33" s="178" t="s">
        <v>153</v>
      </c>
    </row>
    <row r="34" spans="1:20" s="175" customFormat="1" x14ac:dyDescent="0.25">
      <c r="A34" s="182" t="s">
        <v>155</v>
      </c>
      <c r="B34" s="183">
        <v>2878</v>
      </c>
      <c r="C34" s="183">
        <v>3150</v>
      </c>
      <c r="D34" s="183">
        <v>5161</v>
      </c>
      <c r="E34" s="184">
        <v>63.841269841269835</v>
      </c>
      <c r="F34" s="185"/>
      <c r="G34" s="183">
        <v>521.5</v>
      </c>
      <c r="H34" s="183">
        <v>628.70000000000005</v>
      </c>
      <c r="I34" s="183">
        <v>906.7</v>
      </c>
      <c r="J34" s="184">
        <v>44.218228089708923</v>
      </c>
      <c r="K34" s="185"/>
      <c r="L34" s="183"/>
      <c r="M34" s="183">
        <v>39019.5</v>
      </c>
      <c r="N34" s="183"/>
      <c r="O34" s="183">
        <v>45182.700000000004</v>
      </c>
      <c r="P34" s="184"/>
      <c r="Q34" s="187"/>
      <c r="R34" s="183">
        <v>71977.7</v>
      </c>
      <c r="S34" s="187"/>
      <c r="T34" s="184">
        <v>59.303671538000138</v>
      </c>
    </row>
    <row r="35" spans="1:20" s="175" customFormat="1" x14ac:dyDescent="0.25">
      <c r="A35" s="186" t="s">
        <v>156</v>
      </c>
      <c r="B35" s="187">
        <v>241</v>
      </c>
      <c r="C35" s="187">
        <v>356</v>
      </c>
      <c r="D35" s="187">
        <v>1358</v>
      </c>
      <c r="E35" s="184">
        <v>281.46067415730334</v>
      </c>
      <c r="F35" s="185"/>
      <c r="G35" s="187">
        <v>100.8</v>
      </c>
      <c r="H35" s="187">
        <v>174.5</v>
      </c>
      <c r="I35" s="187">
        <v>311.5</v>
      </c>
      <c r="J35" s="184">
        <v>78.510028653295123</v>
      </c>
      <c r="K35" s="185"/>
      <c r="L35" s="187"/>
      <c r="M35" s="187">
        <v>6170.8</v>
      </c>
      <c r="N35" s="187"/>
      <c r="O35" s="187">
        <v>7607.5</v>
      </c>
      <c r="P35" s="184"/>
      <c r="Q35" s="187"/>
      <c r="R35" s="187">
        <v>21968.5</v>
      </c>
      <c r="S35" s="187"/>
      <c r="T35" s="184">
        <v>188.77423595136378</v>
      </c>
    </row>
    <row r="36" spans="1:20" s="192" customFormat="1" x14ac:dyDescent="0.25">
      <c r="A36" s="188" t="s">
        <v>157</v>
      </c>
      <c r="B36" s="189">
        <v>2637</v>
      </c>
      <c r="C36" s="189">
        <v>2794</v>
      </c>
      <c r="D36" s="189">
        <v>3803</v>
      </c>
      <c r="E36" s="190">
        <v>36.113099498926275</v>
      </c>
      <c r="F36" s="191"/>
      <c r="G36" s="189">
        <v>420.7</v>
      </c>
      <c r="H36" s="189">
        <v>454.2</v>
      </c>
      <c r="I36" s="189">
        <v>595.20000000000005</v>
      </c>
      <c r="J36" s="190">
        <v>31.043593130779399</v>
      </c>
      <c r="K36" s="191"/>
      <c r="L36" s="189"/>
      <c r="M36" s="189">
        <v>32848.699999999997</v>
      </c>
      <c r="N36" s="189"/>
      <c r="O36" s="189">
        <v>37575.200000000004</v>
      </c>
      <c r="P36" s="184"/>
      <c r="Q36" s="189"/>
      <c r="R36" s="189">
        <v>50009.200000000004</v>
      </c>
      <c r="S36" s="189"/>
      <c r="T36" s="190">
        <v>33.090974898337187</v>
      </c>
    </row>
    <row r="37" spans="1:20" s="175" customFormat="1" x14ac:dyDescent="0.25">
      <c r="A37" s="193" t="s">
        <v>158</v>
      </c>
      <c r="B37" s="187">
        <v>464</v>
      </c>
      <c r="C37" s="187">
        <v>-216</v>
      </c>
      <c r="D37" s="187">
        <v>123</v>
      </c>
      <c r="E37" s="184">
        <v>-156.94444444444443</v>
      </c>
      <c r="F37" s="185"/>
      <c r="G37" s="187">
        <v>102.4</v>
      </c>
      <c r="H37" s="187">
        <v>-58.9</v>
      </c>
      <c r="I37" s="187">
        <v>78.8</v>
      </c>
      <c r="J37" s="184">
        <v>-233.78607809847196</v>
      </c>
      <c r="K37" s="185"/>
      <c r="L37" s="187"/>
      <c r="M37" s="187">
        <v>7829.4000000000005</v>
      </c>
      <c r="N37" s="187"/>
      <c r="O37" s="187">
        <v>-3277.9</v>
      </c>
      <c r="P37" s="184"/>
      <c r="Q37" s="187"/>
      <c r="R37" s="187">
        <v>1604.8</v>
      </c>
      <c r="S37" s="187"/>
      <c r="T37" s="184">
        <v>-148.95817444095306</v>
      </c>
    </row>
    <row r="38" spans="1:20" s="192" customFormat="1" x14ac:dyDescent="0.25">
      <c r="A38" s="194" t="s">
        <v>159</v>
      </c>
      <c r="B38" s="189">
        <v>2173</v>
      </c>
      <c r="C38" s="189">
        <v>3010</v>
      </c>
      <c r="D38" s="189">
        <v>3680</v>
      </c>
      <c r="E38" s="190">
        <v>22.259136212624586</v>
      </c>
      <c r="F38" s="191"/>
      <c r="G38" s="189">
        <v>318.3</v>
      </c>
      <c r="H38" s="189">
        <v>513.1</v>
      </c>
      <c r="I38" s="189">
        <v>516.4</v>
      </c>
      <c r="J38" s="190">
        <v>0.64314948353145773</v>
      </c>
      <c r="K38" s="191"/>
      <c r="L38" s="189"/>
      <c r="M38" s="189">
        <v>24466.3</v>
      </c>
      <c r="N38" s="189"/>
      <c r="O38" s="189">
        <v>40853.1</v>
      </c>
      <c r="P38" s="184"/>
      <c r="Q38" s="189"/>
      <c r="R38" s="189">
        <v>48404.4</v>
      </c>
      <c r="S38" s="189"/>
      <c r="T38" s="190">
        <v>18.484031811539392</v>
      </c>
    </row>
    <row r="39" spans="1:20" s="192" customFormat="1" x14ac:dyDescent="0.25">
      <c r="A39" s="188" t="s">
        <v>160</v>
      </c>
      <c r="B39" s="189">
        <v>1523</v>
      </c>
      <c r="C39" s="189">
        <v>1756</v>
      </c>
      <c r="D39" s="189">
        <v>1611</v>
      </c>
      <c r="E39" s="190">
        <v>-8.2574031890660589</v>
      </c>
      <c r="F39" s="191"/>
      <c r="G39" s="189">
        <v>169.2</v>
      </c>
      <c r="H39" s="189">
        <v>160.5</v>
      </c>
      <c r="I39" s="189">
        <v>224.7</v>
      </c>
      <c r="J39" s="190">
        <v>39.999999999999993</v>
      </c>
      <c r="K39" s="191"/>
      <c r="L39" s="189"/>
      <c r="M39" s="189">
        <v>16557.2</v>
      </c>
      <c r="N39" s="189"/>
      <c r="O39" s="189">
        <v>18649.5</v>
      </c>
      <c r="P39" s="184"/>
      <c r="Q39" s="189"/>
      <c r="R39" s="189">
        <v>18985.7</v>
      </c>
      <c r="S39" s="189"/>
      <c r="T39" s="190">
        <v>1.8027292956915852</v>
      </c>
    </row>
    <row r="40" spans="1:20" s="175" customFormat="1" x14ac:dyDescent="0.25">
      <c r="A40" s="195" t="s">
        <v>161</v>
      </c>
      <c r="B40" s="187">
        <v>148</v>
      </c>
      <c r="C40" s="187">
        <v>303</v>
      </c>
      <c r="D40" s="187">
        <v>113</v>
      </c>
      <c r="E40" s="184">
        <v>-62.706270627062707</v>
      </c>
      <c r="F40" s="185"/>
      <c r="G40" s="187">
        <v>73.900000000000006</v>
      </c>
      <c r="H40" s="187">
        <v>44.6</v>
      </c>
      <c r="I40" s="187">
        <v>77.2</v>
      </c>
      <c r="J40" s="184">
        <v>73.094170403587455</v>
      </c>
      <c r="K40" s="185"/>
      <c r="L40" s="187"/>
      <c r="M40" s="187">
        <v>3698.9</v>
      </c>
      <c r="N40" s="187"/>
      <c r="O40" s="187">
        <v>4308.6000000000004</v>
      </c>
      <c r="P40" s="184"/>
      <c r="Q40" s="187"/>
      <c r="R40" s="187">
        <v>3350.2000000000003</v>
      </c>
      <c r="S40" s="187"/>
      <c r="T40" s="184">
        <v>-22.243884324374509</v>
      </c>
    </row>
    <row r="41" spans="1:20" s="175" customFormat="1" ht="16.5" x14ac:dyDescent="0.25">
      <c r="A41" s="196" t="s">
        <v>162</v>
      </c>
      <c r="B41" s="187">
        <v>-2</v>
      </c>
      <c r="C41" s="187">
        <v>233</v>
      </c>
      <c r="D41" s="187">
        <v>-64</v>
      </c>
      <c r="E41" s="184">
        <v>-127.46781115879828</v>
      </c>
      <c r="F41" s="185"/>
      <c r="G41" s="187">
        <v>2.4</v>
      </c>
      <c r="H41" s="187">
        <v>-0.1</v>
      </c>
      <c r="I41" s="187">
        <v>3.1</v>
      </c>
      <c r="J41" s="184">
        <v>-3200</v>
      </c>
      <c r="K41" s="185"/>
      <c r="L41" s="187"/>
      <c r="M41" s="187">
        <v>587.4</v>
      </c>
      <c r="N41" s="187"/>
      <c r="O41" s="187">
        <v>2222.9</v>
      </c>
      <c r="P41" s="184"/>
      <c r="Q41" s="187"/>
      <c r="R41" s="187">
        <v>1078.0999999999999</v>
      </c>
      <c r="S41" s="187"/>
      <c r="T41" s="184">
        <v>-51.500292410814708</v>
      </c>
    </row>
    <row r="42" spans="1:20" s="175" customFormat="1" ht="16.5" x14ac:dyDescent="0.25">
      <c r="A42" s="197" t="s">
        <v>163</v>
      </c>
      <c r="B42" s="187">
        <v>28</v>
      </c>
      <c r="C42" s="187">
        <v>21</v>
      </c>
      <c r="D42" s="187">
        <v>-31</v>
      </c>
      <c r="E42" s="184">
        <v>-247.61904761904762</v>
      </c>
      <c r="F42" s="185"/>
      <c r="G42" s="187">
        <v>4.0999999999999996</v>
      </c>
      <c r="H42" s="187">
        <v>-0.4</v>
      </c>
      <c r="I42" s="187">
        <v>-3.6</v>
      </c>
      <c r="J42" s="184">
        <v>800</v>
      </c>
      <c r="K42" s="185"/>
      <c r="L42" s="187"/>
      <c r="M42" s="187">
        <v>1257.1000000000001</v>
      </c>
      <c r="N42" s="187"/>
      <c r="O42" s="187">
        <v>578.6</v>
      </c>
      <c r="P42" s="184"/>
      <c r="Q42" s="187"/>
      <c r="R42" s="187">
        <v>-485.6</v>
      </c>
      <c r="S42" s="187"/>
      <c r="T42" s="184">
        <v>-183.92671966816454</v>
      </c>
    </row>
    <row r="43" spans="1:20" s="175" customFormat="1" ht="16.5" x14ac:dyDescent="0.25">
      <c r="A43" s="197" t="s">
        <v>164</v>
      </c>
      <c r="B43" s="187">
        <v>-672</v>
      </c>
      <c r="C43" s="187">
        <v>-440</v>
      </c>
      <c r="D43" s="187">
        <v>1616</v>
      </c>
      <c r="E43" s="184">
        <v>-467.27272727272731</v>
      </c>
      <c r="F43" s="185"/>
      <c r="G43" s="187">
        <v>-0.90000000000000036</v>
      </c>
      <c r="H43" s="187">
        <v>-1.5</v>
      </c>
      <c r="I43" s="187">
        <v>3.5999999999999996</v>
      </c>
      <c r="J43" s="184">
        <v>-340</v>
      </c>
      <c r="K43" s="185"/>
      <c r="L43" s="187"/>
      <c r="M43" s="187">
        <v>-5013.9000000000005</v>
      </c>
      <c r="N43" s="187"/>
      <c r="O43" s="187">
        <v>-4877.5</v>
      </c>
      <c r="P43" s="184"/>
      <c r="Q43" s="187"/>
      <c r="R43" s="187">
        <v>22777.600000000002</v>
      </c>
      <c r="S43" s="187"/>
      <c r="T43" s="184">
        <v>-566.99333675038451</v>
      </c>
    </row>
    <row r="44" spans="1:20" s="175" customFormat="1" x14ac:dyDescent="0.25">
      <c r="A44" s="197" t="s">
        <v>165</v>
      </c>
      <c r="B44" s="187">
        <v>794</v>
      </c>
      <c r="C44" s="187">
        <v>489</v>
      </c>
      <c r="D44" s="187">
        <v>-1408</v>
      </c>
      <c r="E44" s="184">
        <v>-387.93456032719837</v>
      </c>
      <c r="F44" s="185"/>
      <c r="G44" s="187">
        <v>2.4</v>
      </c>
      <c r="H44" s="187">
        <v>2.5</v>
      </c>
      <c r="I44" s="187">
        <v>8.1999999999999993</v>
      </c>
      <c r="J44" s="184">
        <v>227.99999999999997</v>
      </c>
      <c r="K44" s="185"/>
      <c r="L44" s="187"/>
      <c r="M44" s="187">
        <v>6778.4000000000005</v>
      </c>
      <c r="N44" s="187"/>
      <c r="O44" s="187">
        <v>6339.5</v>
      </c>
      <c r="P44" s="184"/>
      <c r="Q44" s="187"/>
      <c r="R44" s="187">
        <v>-20052.8</v>
      </c>
      <c r="S44" s="187"/>
      <c r="T44" s="184">
        <v>-416.31516681126277</v>
      </c>
    </row>
    <row r="45" spans="1:20" s="192" customFormat="1" x14ac:dyDescent="0.25">
      <c r="A45" s="195" t="s">
        <v>166</v>
      </c>
      <c r="B45" s="187">
        <v>1371</v>
      </c>
      <c r="C45" s="187">
        <v>1444</v>
      </c>
      <c r="D45" s="187">
        <v>1489</v>
      </c>
      <c r="E45" s="184">
        <v>3.1163434903047182</v>
      </c>
      <c r="F45" s="185"/>
      <c r="G45" s="187">
        <v>95.3</v>
      </c>
      <c r="H45" s="187">
        <v>102.6</v>
      </c>
      <c r="I45" s="187">
        <v>116.9</v>
      </c>
      <c r="J45" s="184">
        <v>13.937621832358694</v>
      </c>
      <c r="K45" s="185"/>
      <c r="L45" s="187"/>
      <c r="M45" s="187">
        <v>12582.300000000001</v>
      </c>
      <c r="N45" s="187"/>
      <c r="O45" s="187">
        <v>13479.6</v>
      </c>
      <c r="P45" s="184"/>
      <c r="Q45" s="187"/>
      <c r="R45" s="187">
        <v>14301.9</v>
      </c>
      <c r="S45" s="187"/>
      <c r="T45" s="184">
        <v>6.1003293866286779</v>
      </c>
    </row>
    <row r="46" spans="1:20" s="192" customFormat="1" x14ac:dyDescent="0.25">
      <c r="A46" s="188" t="s">
        <v>167</v>
      </c>
      <c r="B46" s="189">
        <v>2569</v>
      </c>
      <c r="C46" s="189">
        <v>2652</v>
      </c>
      <c r="D46" s="189">
        <v>2755</v>
      </c>
      <c r="E46" s="190">
        <v>3.8838612368024217</v>
      </c>
      <c r="F46" s="191"/>
      <c r="G46" s="189">
        <v>407.6</v>
      </c>
      <c r="H46" s="189">
        <v>451.6</v>
      </c>
      <c r="I46" s="189">
        <v>490</v>
      </c>
      <c r="J46" s="190">
        <v>8.5031000885739552</v>
      </c>
      <c r="K46" s="191"/>
      <c r="L46" s="189"/>
      <c r="M46" s="189">
        <v>28483.600000000002</v>
      </c>
      <c r="N46" s="189"/>
      <c r="O46" s="189">
        <v>30760.600000000002</v>
      </c>
      <c r="P46" s="184"/>
      <c r="Q46" s="189"/>
      <c r="R46" s="189">
        <v>31442</v>
      </c>
      <c r="S46" s="189"/>
      <c r="T46" s="190">
        <v>2.2151713555652375</v>
      </c>
    </row>
    <row r="47" spans="1:20" s="175" customFormat="1" x14ac:dyDescent="0.25">
      <c r="A47" s="195" t="s">
        <v>168</v>
      </c>
      <c r="B47" s="187">
        <v>1532</v>
      </c>
      <c r="C47" s="187">
        <v>1601</v>
      </c>
      <c r="D47" s="187">
        <v>1680</v>
      </c>
      <c r="E47" s="184">
        <v>4.9344159900062357</v>
      </c>
      <c r="F47" s="185"/>
      <c r="G47" s="187">
        <v>184.5</v>
      </c>
      <c r="H47" s="187">
        <v>207.3</v>
      </c>
      <c r="I47" s="187">
        <v>221.9</v>
      </c>
      <c r="J47" s="184">
        <v>7.0429329474192004</v>
      </c>
      <c r="K47" s="185"/>
      <c r="L47" s="187"/>
      <c r="M47" s="187">
        <v>15180.5</v>
      </c>
      <c r="N47" s="187"/>
      <c r="O47" s="187">
        <v>17387.3</v>
      </c>
      <c r="P47" s="184"/>
      <c r="Q47" s="187"/>
      <c r="R47" s="187">
        <v>17820.900000000001</v>
      </c>
      <c r="S47" s="187"/>
      <c r="T47" s="184">
        <v>2.4937741915076028</v>
      </c>
    </row>
    <row r="48" spans="1:20" s="192" customFormat="1" x14ac:dyDescent="0.25">
      <c r="A48" s="188" t="s">
        <v>169</v>
      </c>
      <c r="B48" s="189">
        <v>1127</v>
      </c>
      <c r="C48" s="189">
        <v>2114</v>
      </c>
      <c r="D48" s="189">
        <v>2536</v>
      </c>
      <c r="E48" s="190">
        <v>19.962157048249772</v>
      </c>
      <c r="F48" s="191"/>
      <c r="G48" s="189">
        <v>79.900000000000006</v>
      </c>
      <c r="H48" s="189">
        <v>222</v>
      </c>
      <c r="I48" s="189">
        <v>251.1</v>
      </c>
      <c r="J48" s="190">
        <v>13.108108108108096</v>
      </c>
      <c r="K48" s="191"/>
      <c r="L48" s="189"/>
      <c r="M48" s="189">
        <v>12539.9</v>
      </c>
      <c r="N48" s="189"/>
      <c r="O48" s="189">
        <v>28742</v>
      </c>
      <c r="P48" s="184"/>
      <c r="Q48" s="189"/>
      <c r="R48" s="189">
        <v>35948.1</v>
      </c>
      <c r="S48" s="189"/>
      <c r="T48" s="190">
        <v>25.071672117458775</v>
      </c>
    </row>
    <row r="49" spans="1:20" s="192" customFormat="1" x14ac:dyDescent="0.25">
      <c r="A49" s="186" t="s">
        <v>170</v>
      </c>
      <c r="B49" s="187">
        <v>368</v>
      </c>
      <c r="C49" s="187">
        <v>728</v>
      </c>
      <c r="D49" s="187">
        <v>884</v>
      </c>
      <c r="E49" s="184">
        <v>21.42857142857142</v>
      </c>
      <c r="F49" s="185"/>
      <c r="G49" s="187">
        <v>29.7</v>
      </c>
      <c r="H49" s="187">
        <v>78.099999999999994</v>
      </c>
      <c r="I49" s="187">
        <v>87.2</v>
      </c>
      <c r="J49" s="184">
        <v>11.651728553137009</v>
      </c>
      <c r="K49" s="185"/>
      <c r="L49" s="187"/>
      <c r="M49" s="187">
        <v>4795.7</v>
      </c>
      <c r="N49" s="187"/>
      <c r="O49" s="187">
        <v>10285.1</v>
      </c>
      <c r="P49" s="184"/>
      <c r="Q49" s="187"/>
      <c r="R49" s="187">
        <v>12245.2</v>
      </c>
      <c r="S49" s="187"/>
      <c r="T49" s="184">
        <v>19.057665943938318</v>
      </c>
    </row>
    <row r="50" spans="1:20" s="192" customFormat="1" x14ac:dyDescent="0.25">
      <c r="A50" s="188" t="s">
        <v>171</v>
      </c>
      <c r="B50" s="189">
        <v>759</v>
      </c>
      <c r="C50" s="189">
        <v>1386</v>
      </c>
      <c r="D50" s="189">
        <v>1652</v>
      </c>
      <c r="E50" s="190">
        <v>19.191919191919183</v>
      </c>
      <c r="F50" s="191"/>
      <c r="G50" s="189">
        <v>50.2</v>
      </c>
      <c r="H50" s="189">
        <v>143.9</v>
      </c>
      <c r="I50" s="189">
        <v>163.89999999999998</v>
      </c>
      <c r="J50" s="190">
        <v>13.898540653231395</v>
      </c>
      <c r="K50" s="191"/>
      <c r="L50" s="189"/>
      <c r="M50" s="189">
        <v>7744.2</v>
      </c>
      <c r="N50" s="189"/>
      <c r="O50" s="189">
        <v>18456.900000000001</v>
      </c>
      <c r="P50" s="184"/>
      <c r="Q50" s="189"/>
      <c r="R50" s="189">
        <v>23702.9</v>
      </c>
      <c r="S50" s="189"/>
      <c r="T50" s="190">
        <v>28.422974605703022</v>
      </c>
    </row>
    <row r="51" spans="1:20" s="192" customFormat="1" x14ac:dyDescent="0.25">
      <c r="A51" s="188" t="s">
        <v>172</v>
      </c>
      <c r="B51" s="189">
        <v>750</v>
      </c>
      <c r="C51" s="189">
        <v>1405</v>
      </c>
      <c r="D51" s="189">
        <v>1667</v>
      </c>
      <c r="E51" s="190">
        <v>18.647686832740206</v>
      </c>
      <c r="F51" s="191"/>
      <c r="G51" s="189">
        <v>50.2</v>
      </c>
      <c r="H51" s="189">
        <v>143.9</v>
      </c>
      <c r="I51" s="189">
        <v>163.4</v>
      </c>
      <c r="J51" s="190">
        <v>13.551077136900624</v>
      </c>
      <c r="K51" s="191"/>
      <c r="L51" s="189"/>
      <c r="M51" s="189">
        <v>7543.2</v>
      </c>
      <c r="N51" s="189"/>
      <c r="O51" s="189">
        <v>18451.900000000001</v>
      </c>
      <c r="P51" s="184"/>
      <c r="Q51" s="189"/>
      <c r="R51" s="189">
        <v>24038.400000000001</v>
      </c>
      <c r="S51" s="189"/>
      <c r="T51" s="190">
        <v>30.276014936131233</v>
      </c>
    </row>
    <row r="52" spans="1:20" s="217" customFormat="1" ht="15" hidden="1" customHeight="1" x14ac:dyDescent="0.25">
      <c r="A52" s="186" t="s">
        <v>173</v>
      </c>
      <c r="B52" s="187">
        <v>8720.9302325581411</v>
      </c>
      <c r="C52" s="187">
        <v>9557.8231292517012</v>
      </c>
      <c r="D52" s="187">
        <v>10042.168674698794</v>
      </c>
      <c r="E52" s="184">
        <v>12.373286342649493</v>
      </c>
      <c r="F52" s="185"/>
      <c r="G52" s="187">
        <v>984.31372549019625</v>
      </c>
      <c r="H52" s="187">
        <v>1073.8805970149253</v>
      </c>
      <c r="I52" s="187">
        <v>1184.0579710144928</v>
      </c>
      <c r="J52" s="184"/>
      <c r="K52" s="185"/>
      <c r="L52" s="187"/>
      <c r="M52" s="187">
        <v>121078.65168539324</v>
      </c>
      <c r="N52" s="187"/>
      <c r="O52" s="187">
        <v>133034.60706560925</v>
      </c>
      <c r="P52" s="187"/>
      <c r="Q52" s="187"/>
      <c r="R52" s="187">
        <v>144984.31845597108</v>
      </c>
      <c r="S52" s="187"/>
      <c r="T52" s="184">
        <v>129.61845185059997</v>
      </c>
    </row>
    <row r="53" spans="1:20" s="192" customFormat="1" x14ac:dyDescent="0.25">
      <c r="A53" s="186"/>
      <c r="B53" s="187"/>
      <c r="C53" s="187"/>
      <c r="D53" s="187"/>
      <c r="E53" s="184"/>
      <c r="F53" s="191"/>
      <c r="G53" s="218"/>
      <c r="H53" s="187"/>
      <c r="I53" s="187"/>
      <c r="J53" s="184"/>
      <c r="K53" s="191"/>
      <c r="L53" s="187"/>
      <c r="M53" s="187"/>
      <c r="N53" s="187"/>
      <c r="O53" s="187"/>
      <c r="P53" s="187"/>
      <c r="Q53" s="187"/>
      <c r="R53" s="187"/>
      <c r="S53" s="187"/>
      <c r="T53" s="184"/>
    </row>
    <row r="54" spans="1:20" s="192" customFormat="1" x14ac:dyDescent="0.25">
      <c r="A54" s="188" t="s">
        <v>174</v>
      </c>
      <c r="B54" s="201">
        <v>12.922933333333331</v>
      </c>
      <c r="C54" s="201">
        <v>22.11800711743772</v>
      </c>
      <c r="D54" s="201">
        <v>25.253509298140376</v>
      </c>
      <c r="E54" s="201"/>
      <c r="F54" s="201"/>
      <c r="G54" s="201">
        <v>8.1173306772908358</v>
      </c>
      <c r="H54" s="201">
        <v>20.6726893676164</v>
      </c>
      <c r="I54" s="201">
        <v>21.20673194614443</v>
      </c>
      <c r="J54" s="201"/>
      <c r="K54" s="201"/>
      <c r="L54" s="201"/>
      <c r="M54" s="201">
        <v>10.356821640683</v>
      </c>
      <c r="N54" s="201"/>
      <c r="O54" s="201">
        <v>21.604904643966201</v>
      </c>
      <c r="P54" s="201"/>
      <c r="Q54" s="201"/>
      <c r="R54" s="201">
        <v>24.794474590654946</v>
      </c>
      <c r="S54" s="201"/>
      <c r="T54" s="201"/>
    </row>
    <row r="55" spans="1:20" s="192" customFormat="1" x14ac:dyDescent="0.25">
      <c r="A55" s="188" t="s">
        <v>175</v>
      </c>
      <c r="B55" s="202">
        <v>8.5999999999999979</v>
      </c>
      <c r="C55" s="202">
        <v>14.7</v>
      </c>
      <c r="D55" s="202">
        <v>16.600000000000001</v>
      </c>
      <c r="E55" s="202"/>
      <c r="F55" s="202"/>
      <c r="G55" s="202">
        <v>5.0999999999999996</v>
      </c>
      <c r="H55" s="202">
        <v>13.4</v>
      </c>
      <c r="I55" s="202">
        <v>13.8</v>
      </c>
      <c r="J55" s="202"/>
      <c r="K55" s="202"/>
      <c r="L55" s="202"/>
      <c r="M55" s="202">
        <v>6.23</v>
      </c>
      <c r="N55" s="202"/>
      <c r="O55" s="202">
        <v>13.87</v>
      </c>
      <c r="P55" s="202"/>
      <c r="Q55" s="202"/>
      <c r="R55" s="202">
        <v>16.440000000000001</v>
      </c>
      <c r="S55" s="202"/>
      <c r="T55" s="202"/>
    </row>
    <row r="56" spans="1:20" s="192" customFormat="1" x14ac:dyDescent="0.25">
      <c r="A56" s="204" t="s">
        <v>176</v>
      </c>
      <c r="B56" s="206">
        <v>0.48561290823858488</v>
      </c>
      <c r="C56" s="206">
        <v>0.80689623486710615</v>
      </c>
      <c r="D56" s="206">
        <v>0.88570100285581455</v>
      </c>
      <c r="E56" s="206"/>
      <c r="F56" s="206"/>
      <c r="G56" s="206">
        <v>0.34</v>
      </c>
      <c r="H56" s="206">
        <v>0.3</v>
      </c>
      <c r="I56" s="206">
        <v>0.91</v>
      </c>
      <c r="J56" s="206"/>
      <c r="K56" s="206"/>
      <c r="L56" s="206"/>
      <c r="M56" s="206">
        <v>0.42456617851856226</v>
      </c>
      <c r="N56" s="206"/>
      <c r="O56" s="206">
        <v>0.88875023565109978</v>
      </c>
      <c r="P56" s="206"/>
      <c r="Q56" s="206"/>
      <c r="R56" s="206">
        <v>1.0441653572827412</v>
      </c>
      <c r="S56" s="206"/>
      <c r="T56" s="206"/>
    </row>
    <row r="57" spans="1:20" s="192" customFormat="1" ht="12" x14ac:dyDescent="0.2">
      <c r="A57" s="219" t="s">
        <v>180</v>
      </c>
      <c r="B57" s="220"/>
      <c r="C57" s="220"/>
      <c r="D57" s="220"/>
      <c r="E57" s="221"/>
      <c r="F57" s="222"/>
      <c r="G57" s="223"/>
      <c r="H57" s="223"/>
      <c r="I57" s="223"/>
      <c r="J57" s="221"/>
      <c r="K57" s="222"/>
      <c r="L57" s="220"/>
      <c r="M57" s="220"/>
      <c r="N57" s="220"/>
      <c r="O57" s="220"/>
      <c r="P57" s="220"/>
      <c r="Q57" s="220"/>
      <c r="R57" s="220"/>
      <c r="S57" s="220"/>
      <c r="T57" s="224"/>
    </row>
    <row r="58" spans="1:20" s="192" customFormat="1" ht="12" x14ac:dyDescent="0.2">
      <c r="A58" s="219" t="s">
        <v>181</v>
      </c>
      <c r="B58" s="220"/>
      <c r="C58" s="220"/>
      <c r="D58" s="220"/>
      <c r="E58" s="221"/>
      <c r="F58" s="222"/>
      <c r="G58" s="223"/>
      <c r="H58" s="223"/>
      <c r="I58" s="223"/>
      <c r="J58" s="221"/>
      <c r="K58" s="222"/>
      <c r="L58" s="220"/>
      <c r="M58" s="220"/>
      <c r="N58" s="220"/>
      <c r="O58" s="220"/>
      <c r="P58" s="220"/>
      <c r="Q58" s="220"/>
      <c r="R58" s="220"/>
      <c r="S58" s="220"/>
      <c r="T58" s="224"/>
    </row>
    <row r="59" spans="1:20" s="192" customFormat="1" ht="12" x14ac:dyDescent="0.2">
      <c r="A59" s="219" t="s">
        <v>182</v>
      </c>
      <c r="B59" s="220"/>
      <c r="C59" s="220"/>
      <c r="D59" s="220"/>
      <c r="E59" s="221"/>
      <c r="F59" s="222"/>
      <c r="G59" s="223"/>
      <c r="H59" s="223"/>
      <c r="I59" s="223"/>
      <c r="J59" s="221"/>
      <c r="K59" s="222"/>
      <c r="L59" s="220"/>
      <c r="M59" s="220"/>
      <c r="N59" s="220"/>
      <c r="O59" s="220"/>
      <c r="P59" s="220"/>
      <c r="Q59" s="220"/>
      <c r="R59" s="220"/>
      <c r="S59" s="220"/>
      <c r="T59" s="224"/>
    </row>
    <row r="60" spans="1:20" x14ac:dyDescent="0.25">
      <c r="A60" s="225" t="s">
        <v>102</v>
      </c>
      <c r="B60" s="225"/>
      <c r="C60" s="225"/>
      <c r="D60" s="225"/>
      <c r="E60" s="225"/>
      <c r="F60" s="225"/>
      <c r="G60" s="225"/>
      <c r="H60" s="225"/>
      <c r="I60" s="225"/>
      <c r="J60" s="225"/>
      <c r="K60" s="225"/>
      <c r="L60" s="225"/>
      <c r="M60" s="225"/>
      <c r="N60" s="225"/>
      <c r="O60" s="225"/>
      <c r="P60" s="225"/>
      <c r="Q60" s="225"/>
      <c r="R60" s="225"/>
      <c r="S60" s="225"/>
      <c r="T60" s="225"/>
    </row>
  </sheetData>
  <mergeCells count="14">
    <mergeCell ref="L33:N33"/>
    <mergeCell ref="Q33:S33"/>
    <mergeCell ref="A29:T29"/>
    <mergeCell ref="A30:T30"/>
    <mergeCell ref="A31:T31"/>
    <mergeCell ref="B32:E32"/>
    <mergeCell ref="G32:J32"/>
    <mergeCell ref="L32:T32"/>
    <mergeCell ref="A1:T1"/>
    <mergeCell ref="A2:T2"/>
    <mergeCell ref="B3:E3"/>
    <mergeCell ref="G3:J3"/>
    <mergeCell ref="L3:O3"/>
    <mergeCell ref="Q3:T3"/>
  </mergeCells>
  <pageMargins left="0.7" right="0.7" top="0.75" bottom="0.75" header="0.3" footer="0.3"/>
  <pageSetup scale="43" orientation="portrait" r:id="rId1"/>
  <rowBreaks count="1" manualBreakCount="1">
    <brk id="27"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rightToLeft="1" view="pageBreakPreview" topLeftCell="A4" zoomScale="60" zoomScaleNormal="85" workbookViewId="0">
      <selection activeCell="A28" sqref="A28"/>
    </sheetView>
  </sheetViews>
  <sheetFormatPr defaultRowHeight="14.25" x14ac:dyDescent="0.2"/>
  <cols>
    <col min="1" max="1" width="28.75" customWidth="1"/>
    <col min="5" max="5" width="2.625" customWidth="1"/>
    <col min="9" max="9" width="2.625" customWidth="1"/>
    <col min="12" max="12" width="2.625" customWidth="1"/>
  </cols>
  <sheetData>
    <row r="1" spans="1:13" ht="17.25" x14ac:dyDescent="0.2">
      <c r="A1" s="227" t="s">
        <v>183</v>
      </c>
      <c r="B1" s="227"/>
      <c r="C1" s="227"/>
      <c r="D1" s="227"/>
      <c r="E1" s="227"/>
      <c r="F1" s="227"/>
      <c r="G1" s="227"/>
      <c r="H1" s="227"/>
      <c r="I1" s="227"/>
      <c r="J1" s="227"/>
      <c r="K1" s="227"/>
      <c r="L1" s="227"/>
      <c r="M1" s="227"/>
    </row>
    <row r="2" spans="1:13" ht="18" thickBot="1" x14ac:dyDescent="0.25">
      <c r="A2" s="228" t="s">
        <v>184</v>
      </c>
      <c r="B2" s="228"/>
      <c r="C2" s="228"/>
      <c r="D2" s="228"/>
      <c r="E2" s="228"/>
      <c r="F2" s="228"/>
      <c r="G2" s="228"/>
      <c r="H2" s="228"/>
      <c r="I2" s="228"/>
      <c r="J2" s="228"/>
      <c r="K2" s="228"/>
      <c r="L2" s="228"/>
      <c r="M2" s="228"/>
    </row>
    <row r="3" spans="1:13" ht="15" thickBot="1" x14ac:dyDescent="0.25">
      <c r="A3" s="229">
        <v>2022</v>
      </c>
      <c r="B3" s="229"/>
      <c r="C3" s="229"/>
      <c r="D3" s="229"/>
      <c r="E3" s="229"/>
      <c r="F3" s="229"/>
      <c r="G3" s="229"/>
      <c r="H3" s="229"/>
      <c r="I3" s="229"/>
      <c r="J3" s="229"/>
      <c r="K3" s="229"/>
      <c r="L3" s="229"/>
      <c r="M3" s="229"/>
    </row>
    <row r="4" spans="1:13" ht="15" thickBot="1" x14ac:dyDescent="0.25">
      <c r="A4" s="230"/>
      <c r="B4" s="231" t="s">
        <v>185</v>
      </c>
      <c r="C4" s="231"/>
      <c r="D4" s="231"/>
      <c r="E4" s="232"/>
      <c r="F4" s="231" t="s">
        <v>186</v>
      </c>
      <c r="G4" s="231"/>
      <c r="H4" s="231"/>
      <c r="I4" s="232"/>
      <c r="J4" s="231" t="s">
        <v>187</v>
      </c>
      <c r="K4" s="231"/>
      <c r="L4" s="233"/>
      <c r="M4" s="230"/>
    </row>
    <row r="5" spans="1:13" ht="41.25" thickBot="1" x14ac:dyDescent="0.3">
      <c r="A5" s="234"/>
      <c r="B5" s="234" t="s">
        <v>188</v>
      </c>
      <c r="C5" s="234" t="s">
        <v>189</v>
      </c>
      <c r="D5" s="234" t="s">
        <v>190</v>
      </c>
      <c r="E5" s="235"/>
      <c r="F5" s="234" t="s">
        <v>191</v>
      </c>
      <c r="G5" s="234" t="s">
        <v>192</v>
      </c>
      <c r="H5" s="234" t="s">
        <v>193</v>
      </c>
      <c r="I5" s="235"/>
      <c r="J5" s="236" t="s">
        <v>194</v>
      </c>
      <c r="K5" s="236" t="s">
        <v>195</v>
      </c>
      <c r="L5" s="237"/>
      <c r="M5" s="236" t="s">
        <v>196</v>
      </c>
    </row>
    <row r="6" spans="1:13" ht="16.5" thickTop="1" thickBot="1" x14ac:dyDescent="0.3">
      <c r="A6" s="234"/>
      <c r="B6" s="238"/>
      <c r="C6" s="234"/>
      <c r="D6" s="234"/>
      <c r="E6" s="235"/>
      <c r="F6" s="234"/>
      <c r="G6" s="234"/>
      <c r="H6" s="234"/>
      <c r="I6" s="235"/>
      <c r="J6" s="236"/>
      <c r="K6" s="236"/>
      <c r="L6" s="237"/>
      <c r="M6" s="236"/>
    </row>
    <row r="7" spans="1:13" ht="15.75" thickTop="1" x14ac:dyDescent="0.25">
      <c r="A7" s="239"/>
      <c r="B7" s="240"/>
      <c r="C7" s="239"/>
      <c r="D7" s="241"/>
      <c r="E7" s="239"/>
      <c r="F7" s="239"/>
      <c r="G7" s="239"/>
      <c r="H7" s="239"/>
      <c r="I7" s="239"/>
      <c r="J7" s="239"/>
      <c r="K7" s="239"/>
      <c r="L7" s="237"/>
      <c r="M7" s="239"/>
    </row>
    <row r="8" spans="1:13" ht="15" x14ac:dyDescent="0.25">
      <c r="A8" s="242" t="s">
        <v>197</v>
      </c>
      <c r="B8" s="242">
        <v>8362.4</v>
      </c>
      <c r="C8" s="243">
        <v>2124.8000000000002</v>
      </c>
      <c r="D8" s="241">
        <v>6237.5999999999995</v>
      </c>
      <c r="E8" s="241"/>
      <c r="F8" s="241">
        <v>10453.800000000001</v>
      </c>
      <c r="G8" s="241">
        <v>9104.1</v>
      </c>
      <c r="H8" s="241">
        <v>1349.7000000000007</v>
      </c>
      <c r="I8" s="241"/>
      <c r="J8" s="241">
        <v>18816.2</v>
      </c>
      <c r="K8" s="241">
        <v>11228.9</v>
      </c>
      <c r="L8" s="241"/>
      <c r="M8" s="241">
        <v>7587.3000000000011</v>
      </c>
    </row>
    <row r="9" spans="1:13" ht="15" x14ac:dyDescent="0.25">
      <c r="A9" s="242" t="s">
        <v>198</v>
      </c>
      <c r="B9" s="242">
        <v>-178</v>
      </c>
      <c r="C9" s="243">
        <v>51</v>
      </c>
      <c r="D9" s="241">
        <v>-229</v>
      </c>
      <c r="E9" s="241"/>
      <c r="F9" s="241">
        <v>738</v>
      </c>
      <c r="G9" s="241">
        <v>492</v>
      </c>
      <c r="H9" s="241">
        <v>246</v>
      </c>
      <c r="I9" s="241"/>
      <c r="J9" s="241">
        <v>560</v>
      </c>
      <c r="K9" s="241">
        <v>543</v>
      </c>
      <c r="L9" s="241"/>
      <c r="M9" s="241">
        <v>17</v>
      </c>
    </row>
    <row r="10" spans="1:13" ht="15" x14ac:dyDescent="0.25">
      <c r="A10" s="244" t="s">
        <v>199</v>
      </c>
      <c r="B10" s="244">
        <v>8184.4000000000005</v>
      </c>
      <c r="C10" s="245">
        <v>2175.8000000000002</v>
      </c>
      <c r="D10" s="237">
        <v>6008.6</v>
      </c>
      <c r="E10" s="237"/>
      <c r="F10" s="237">
        <v>11191.800000000001</v>
      </c>
      <c r="G10" s="237">
        <v>9596.1</v>
      </c>
      <c r="H10" s="237">
        <v>1595.7000000000007</v>
      </c>
      <c r="I10" s="237"/>
      <c r="J10" s="237">
        <v>19376.2</v>
      </c>
      <c r="K10" s="237">
        <v>11771.9</v>
      </c>
      <c r="L10" s="237"/>
      <c r="M10" s="237">
        <v>7604.3000000000011</v>
      </c>
    </row>
    <row r="11" spans="1:13" ht="15" x14ac:dyDescent="0.25">
      <c r="A11" s="242" t="s">
        <v>200</v>
      </c>
      <c r="B11" s="242">
        <v>629.1</v>
      </c>
      <c r="C11" s="243">
        <v>1197.7</v>
      </c>
      <c r="D11" s="241">
        <v>-568.6</v>
      </c>
      <c r="E11" s="241"/>
      <c r="F11" s="241">
        <v>6440.7</v>
      </c>
      <c r="G11" s="241">
        <v>1380.4</v>
      </c>
      <c r="H11" s="241">
        <v>5060.2999999999993</v>
      </c>
      <c r="I11" s="241"/>
      <c r="J11" s="241">
        <v>7069.8</v>
      </c>
      <c r="K11" s="241">
        <v>2578.1</v>
      </c>
      <c r="L11" s="241"/>
      <c r="M11" s="241">
        <v>4491.7000000000007</v>
      </c>
    </row>
    <row r="12" spans="1:13" ht="15" x14ac:dyDescent="0.25">
      <c r="A12" s="242" t="s">
        <v>201</v>
      </c>
      <c r="B12" s="242">
        <v>-70</v>
      </c>
      <c r="C12" s="243">
        <v>4</v>
      </c>
      <c r="D12" s="241">
        <v>-74</v>
      </c>
      <c r="E12" s="241"/>
      <c r="F12" s="241">
        <v>419</v>
      </c>
      <c r="G12" s="241">
        <v>7</v>
      </c>
      <c r="H12" s="241">
        <v>412</v>
      </c>
      <c r="I12" s="241"/>
      <c r="J12" s="241">
        <v>349</v>
      </c>
      <c r="K12" s="241">
        <v>11</v>
      </c>
      <c r="L12" s="241"/>
      <c r="M12" s="241">
        <v>338</v>
      </c>
    </row>
    <row r="13" spans="1:13" ht="15" x14ac:dyDescent="0.25">
      <c r="A13" s="244" t="s">
        <v>202</v>
      </c>
      <c r="B13" s="244">
        <v>559.1</v>
      </c>
      <c r="C13" s="245">
        <v>1201.7</v>
      </c>
      <c r="D13" s="237">
        <v>-642.6</v>
      </c>
      <c r="E13" s="237"/>
      <c r="F13" s="237">
        <v>6859.7</v>
      </c>
      <c r="G13" s="237">
        <v>1387.4</v>
      </c>
      <c r="H13" s="237">
        <v>5472.2999999999993</v>
      </c>
      <c r="I13" s="237"/>
      <c r="J13" s="237">
        <v>7418.8</v>
      </c>
      <c r="K13" s="237">
        <v>2589.1</v>
      </c>
      <c r="L13" s="237"/>
      <c r="M13" s="237">
        <v>4829.7000000000007</v>
      </c>
    </row>
    <row r="14" spans="1:13" ht="15.75" thickBot="1" x14ac:dyDescent="0.3">
      <c r="A14" s="246" t="s">
        <v>203</v>
      </c>
      <c r="B14" s="246">
        <v>8743.5</v>
      </c>
      <c r="C14" s="247">
        <v>3377.5</v>
      </c>
      <c r="D14" s="246">
        <v>5366</v>
      </c>
      <c r="E14" s="246"/>
      <c r="F14" s="246">
        <v>18051.5</v>
      </c>
      <c r="G14" s="246">
        <v>10983.5</v>
      </c>
      <c r="H14" s="246">
        <v>7068</v>
      </c>
      <c r="I14" s="246"/>
      <c r="J14" s="246">
        <v>26795</v>
      </c>
      <c r="K14" s="246">
        <v>14361</v>
      </c>
      <c r="L14" s="246"/>
      <c r="M14" s="246">
        <v>12434</v>
      </c>
    </row>
    <row r="15" spans="1:13" ht="15" thickBot="1" x14ac:dyDescent="0.25">
      <c r="A15" s="229">
        <v>2021</v>
      </c>
      <c r="B15" s="229"/>
      <c r="C15" s="229"/>
      <c r="D15" s="229"/>
      <c r="E15" s="229"/>
      <c r="F15" s="229"/>
      <c r="G15" s="229"/>
      <c r="H15" s="229"/>
      <c r="I15" s="229"/>
      <c r="J15" s="229"/>
      <c r="K15" s="229"/>
      <c r="L15" s="229"/>
      <c r="M15" s="229"/>
    </row>
    <row r="16" spans="1:13" ht="15" thickBot="1" x14ac:dyDescent="0.25">
      <c r="A16" s="230"/>
      <c r="B16" s="231" t="s">
        <v>185</v>
      </c>
      <c r="C16" s="231"/>
      <c r="D16" s="231"/>
      <c r="E16" s="232"/>
      <c r="F16" s="231" t="s">
        <v>186</v>
      </c>
      <c r="G16" s="231"/>
      <c r="H16" s="231"/>
      <c r="I16" s="232"/>
      <c r="J16" s="231" t="s">
        <v>187</v>
      </c>
      <c r="K16" s="231"/>
      <c r="L16" s="233"/>
      <c r="M16" s="230"/>
    </row>
    <row r="17" spans="1:13" ht="41.25" thickBot="1" x14ac:dyDescent="0.3">
      <c r="A17" s="234"/>
      <c r="B17" s="235" t="s">
        <v>188</v>
      </c>
      <c r="C17" s="234" t="s">
        <v>189</v>
      </c>
      <c r="D17" s="234" t="s">
        <v>190</v>
      </c>
      <c r="E17" s="235"/>
      <c r="F17" s="234" t="s">
        <v>191</v>
      </c>
      <c r="G17" s="234" t="s">
        <v>192</v>
      </c>
      <c r="H17" s="234" t="s">
        <v>193</v>
      </c>
      <c r="I17" s="235"/>
      <c r="J17" s="236" t="s">
        <v>194</v>
      </c>
      <c r="K17" s="236" t="s">
        <v>195</v>
      </c>
      <c r="L17" s="237"/>
      <c r="M17" s="236" t="s">
        <v>196</v>
      </c>
    </row>
    <row r="18" spans="1:13" ht="15.75" thickTop="1" x14ac:dyDescent="0.25">
      <c r="A18" s="242" t="s">
        <v>197</v>
      </c>
      <c r="B18" s="248">
        <v>3927.7000000000003</v>
      </c>
      <c r="C18" s="243">
        <v>451.2</v>
      </c>
      <c r="D18" s="241">
        <v>3476.5000000000005</v>
      </c>
      <c r="E18" s="241"/>
      <c r="F18" s="241">
        <v>3322.7000000000003</v>
      </c>
      <c r="G18" s="241">
        <v>-120.2</v>
      </c>
      <c r="H18" s="241">
        <v>3442.9</v>
      </c>
      <c r="I18" s="241"/>
      <c r="J18" s="241">
        <v>7250.4000000000005</v>
      </c>
      <c r="K18" s="241">
        <v>331</v>
      </c>
      <c r="L18" s="241"/>
      <c r="M18" s="241">
        <v>6919.4000000000005</v>
      </c>
    </row>
    <row r="19" spans="1:13" ht="15" x14ac:dyDescent="0.25">
      <c r="A19" s="242" t="s">
        <v>198</v>
      </c>
      <c r="B19" s="242">
        <v>22</v>
      </c>
      <c r="C19" s="243">
        <v>4</v>
      </c>
      <c r="D19" s="241">
        <v>18</v>
      </c>
      <c r="E19" s="241"/>
      <c r="F19" s="241">
        <v>-190</v>
      </c>
      <c r="G19" s="241">
        <v>-366</v>
      </c>
      <c r="H19" s="241">
        <v>176</v>
      </c>
      <c r="I19" s="241"/>
      <c r="J19" s="241">
        <v>-168</v>
      </c>
      <c r="K19" s="241">
        <v>-362</v>
      </c>
      <c r="L19" s="241"/>
      <c r="M19" s="241">
        <v>194</v>
      </c>
    </row>
    <row r="20" spans="1:13" ht="15" x14ac:dyDescent="0.25">
      <c r="A20" s="244" t="s">
        <v>199</v>
      </c>
      <c r="B20" s="244">
        <v>3949.7000000000003</v>
      </c>
      <c r="C20" s="245">
        <v>455.2</v>
      </c>
      <c r="D20" s="237">
        <v>3494.5000000000005</v>
      </c>
      <c r="E20" s="237"/>
      <c r="F20" s="237">
        <v>3132.7000000000003</v>
      </c>
      <c r="G20" s="237">
        <v>-486.2</v>
      </c>
      <c r="H20" s="237">
        <v>3618.9</v>
      </c>
      <c r="I20" s="237"/>
      <c r="J20" s="237">
        <v>7082.4000000000005</v>
      </c>
      <c r="K20" s="237">
        <v>-31</v>
      </c>
      <c r="L20" s="237"/>
      <c r="M20" s="237">
        <v>7113.4000000000005</v>
      </c>
    </row>
    <row r="21" spans="1:13" ht="15" x14ac:dyDescent="0.25">
      <c r="A21" s="242" t="s">
        <v>200</v>
      </c>
      <c r="B21" s="242">
        <v>562.80000000000007</v>
      </c>
      <c r="C21" s="243">
        <v>491.6</v>
      </c>
      <c r="D21" s="241">
        <v>71.200000000000045</v>
      </c>
      <c r="E21" s="241"/>
      <c r="F21" s="241">
        <v>-667</v>
      </c>
      <c r="G21" s="241">
        <v>1128.1000000000001</v>
      </c>
      <c r="H21" s="241">
        <v>-1795.1000000000001</v>
      </c>
      <c r="I21" s="241"/>
      <c r="J21" s="241">
        <v>-104.2</v>
      </c>
      <c r="K21" s="241">
        <v>1619.7</v>
      </c>
      <c r="L21" s="241"/>
      <c r="M21" s="241">
        <v>-1723.9</v>
      </c>
    </row>
    <row r="22" spans="1:13" ht="15" x14ac:dyDescent="0.25">
      <c r="A22" s="242" t="s">
        <v>201</v>
      </c>
      <c r="B22" s="242">
        <v>33</v>
      </c>
      <c r="C22" s="243">
        <v>-11</v>
      </c>
      <c r="D22" s="241">
        <v>44</v>
      </c>
      <c r="E22" s="241"/>
      <c r="F22" s="241">
        <v>-178</v>
      </c>
      <c r="G22" s="241">
        <v>-24</v>
      </c>
      <c r="H22" s="241">
        <v>-154</v>
      </c>
      <c r="I22" s="241"/>
      <c r="J22" s="241">
        <v>-145</v>
      </c>
      <c r="K22" s="241">
        <v>-35</v>
      </c>
      <c r="L22" s="241"/>
      <c r="M22" s="241">
        <v>-110</v>
      </c>
    </row>
    <row r="23" spans="1:13" ht="15" x14ac:dyDescent="0.25">
      <c r="A23" s="244" t="s">
        <v>202</v>
      </c>
      <c r="B23" s="244">
        <v>595.80000000000007</v>
      </c>
      <c r="C23" s="245">
        <v>480.6</v>
      </c>
      <c r="D23" s="237">
        <v>115.20000000000005</v>
      </c>
      <c r="E23" s="237"/>
      <c r="F23" s="237">
        <v>-845</v>
      </c>
      <c r="G23" s="237">
        <v>1104.1000000000001</v>
      </c>
      <c r="H23" s="237">
        <v>-1949.1000000000001</v>
      </c>
      <c r="I23" s="237"/>
      <c r="J23" s="237">
        <v>-249.20000000000002</v>
      </c>
      <c r="K23" s="237">
        <v>1584.7</v>
      </c>
      <c r="L23" s="237"/>
      <c r="M23" s="237">
        <v>-1833.9</v>
      </c>
    </row>
    <row r="24" spans="1:13" ht="15.75" thickBot="1" x14ac:dyDescent="0.3">
      <c r="A24" s="246" t="s">
        <v>203</v>
      </c>
      <c r="B24" s="246">
        <v>4545.5</v>
      </c>
      <c r="C24" s="246">
        <v>935.80000000000007</v>
      </c>
      <c r="D24" s="246">
        <v>3609.7</v>
      </c>
      <c r="E24" s="246"/>
      <c r="F24" s="246">
        <v>2287.7000000000003</v>
      </c>
      <c r="G24" s="246">
        <v>617.9</v>
      </c>
      <c r="H24" s="246">
        <v>1669.8000000000002</v>
      </c>
      <c r="I24" s="246"/>
      <c r="J24" s="246">
        <v>6833.2</v>
      </c>
      <c r="K24" s="246">
        <v>1553.7</v>
      </c>
      <c r="L24" s="246"/>
      <c r="M24" s="246">
        <v>5279.5</v>
      </c>
    </row>
    <row r="25" spans="1:13" x14ac:dyDescent="0.2">
      <c r="A25" s="249" t="s">
        <v>204</v>
      </c>
      <c r="B25" s="61"/>
      <c r="C25" s="61"/>
      <c r="D25" s="61"/>
      <c r="E25" s="61"/>
      <c r="F25" s="61"/>
      <c r="G25" s="61"/>
      <c r="H25" s="61"/>
      <c r="I25" s="61"/>
      <c r="J25" s="61"/>
      <c r="K25" s="61"/>
      <c r="L25" s="61"/>
      <c r="M25" s="61"/>
    </row>
    <row r="26" spans="1:13" x14ac:dyDescent="0.2">
      <c r="A26" s="249" t="s">
        <v>205</v>
      </c>
      <c r="B26" s="61"/>
      <c r="C26" s="61"/>
      <c r="D26" s="61"/>
      <c r="E26" s="61"/>
      <c r="F26" s="61"/>
      <c r="G26" s="61"/>
      <c r="H26" s="61"/>
      <c r="I26" s="61"/>
      <c r="J26" s="61"/>
      <c r="K26" s="61"/>
      <c r="L26" s="61"/>
      <c r="M26" s="61"/>
    </row>
    <row r="27" spans="1:13" x14ac:dyDescent="0.2">
      <c r="A27" s="250" t="s">
        <v>206</v>
      </c>
      <c r="B27" s="61"/>
      <c r="C27" s="61"/>
      <c r="D27" s="61"/>
      <c r="E27" s="61"/>
      <c r="F27" s="61"/>
      <c r="G27" s="61"/>
      <c r="H27" s="61"/>
      <c r="I27" s="61"/>
      <c r="J27" s="61"/>
      <c r="K27" s="61"/>
      <c r="L27" s="61"/>
      <c r="M27" s="61"/>
    </row>
  </sheetData>
  <mergeCells count="10">
    <mergeCell ref="A15:M15"/>
    <mergeCell ref="B16:D16"/>
    <mergeCell ref="F16:H16"/>
    <mergeCell ref="J16:K16"/>
    <mergeCell ref="A1:M1"/>
    <mergeCell ref="A2:M2"/>
    <mergeCell ref="A3:M3"/>
    <mergeCell ref="B4:D4"/>
    <mergeCell ref="F4:H4"/>
    <mergeCell ref="J4:K4"/>
  </mergeCells>
  <pageMargins left="0.7" right="0.7" top="0.75" bottom="0.75" header="0.3" footer="0.3"/>
  <pageSetup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rightToLeft="1" view="pageBreakPreview" zoomScale="60" zoomScaleNormal="100" workbookViewId="0">
      <selection activeCell="A29" sqref="A29:J29"/>
    </sheetView>
  </sheetViews>
  <sheetFormatPr defaultRowHeight="14.25" x14ac:dyDescent="0.2"/>
  <cols>
    <col min="1" max="1" width="20.375" customWidth="1"/>
    <col min="2" max="2" width="11.5" customWidth="1"/>
    <col min="5" max="5" width="22.75" bestFit="1" customWidth="1"/>
    <col min="6" max="6" width="11.5" customWidth="1"/>
    <col min="10" max="10" width="11.125" customWidth="1"/>
  </cols>
  <sheetData>
    <row r="1" spans="1:10" ht="19.5" thickBot="1" x14ac:dyDescent="0.25">
      <c r="A1" s="251" t="s">
        <v>207</v>
      </c>
      <c r="B1" s="251"/>
      <c r="C1" s="251"/>
      <c r="D1" s="251"/>
      <c r="E1" s="251"/>
      <c r="F1" s="251"/>
      <c r="G1" s="251"/>
      <c r="H1" s="251"/>
      <c r="I1" s="251"/>
      <c r="J1" s="251"/>
    </row>
    <row r="2" spans="1:10" ht="15.75" thickBot="1" x14ac:dyDescent="0.25">
      <c r="A2" s="252" t="s">
        <v>136</v>
      </c>
      <c r="B2" s="252"/>
      <c r="C2" s="252"/>
      <c r="D2" s="252"/>
      <c r="E2" s="252"/>
      <c r="F2" s="252"/>
      <c r="G2" s="252"/>
      <c r="H2" s="252"/>
      <c r="I2" s="252"/>
      <c r="J2" s="252"/>
    </row>
    <row r="3" spans="1:10" ht="15.75" thickBot="1" x14ac:dyDescent="0.25">
      <c r="A3" s="253" t="s">
        <v>208</v>
      </c>
      <c r="B3" s="253"/>
      <c r="C3" s="253"/>
      <c r="D3" s="253"/>
      <c r="E3" s="254" t="s">
        <v>209</v>
      </c>
      <c r="F3" s="254"/>
      <c r="G3" s="254"/>
      <c r="H3" s="254"/>
      <c r="I3" s="255"/>
      <c r="J3" s="255"/>
    </row>
    <row r="4" spans="1:10" ht="45.75" thickBot="1" x14ac:dyDescent="0.25">
      <c r="A4" s="256"/>
      <c r="B4" s="256" t="s">
        <v>210</v>
      </c>
      <c r="C4" s="256" t="s">
        <v>211</v>
      </c>
      <c r="D4" s="256" t="s">
        <v>212</v>
      </c>
      <c r="E4" s="256"/>
      <c r="F4" s="256" t="s">
        <v>213</v>
      </c>
      <c r="G4" s="256" t="s">
        <v>214</v>
      </c>
      <c r="H4" s="256" t="s">
        <v>215</v>
      </c>
      <c r="I4" s="256"/>
      <c r="J4" s="256" t="s">
        <v>216</v>
      </c>
    </row>
    <row r="5" spans="1:10" ht="15.75" thickTop="1" x14ac:dyDescent="0.25">
      <c r="A5" s="257"/>
      <c r="B5" s="258" t="s">
        <v>217</v>
      </c>
      <c r="C5" s="258"/>
      <c r="D5" s="257" t="s">
        <v>41</v>
      </c>
      <c r="E5" s="257"/>
      <c r="F5" s="258" t="s">
        <v>217</v>
      </c>
      <c r="G5" s="258"/>
      <c r="H5" s="257" t="s">
        <v>41</v>
      </c>
      <c r="I5" s="8"/>
      <c r="J5" s="257" t="s">
        <v>218</v>
      </c>
    </row>
    <row r="6" spans="1:10" ht="15" x14ac:dyDescent="0.2">
      <c r="A6" s="259" t="s">
        <v>71</v>
      </c>
      <c r="B6" s="260">
        <v>1347517</v>
      </c>
      <c r="C6" s="260">
        <v>61693.700000000004</v>
      </c>
      <c r="D6" s="261">
        <v>4.58</v>
      </c>
      <c r="E6" s="262" t="s">
        <v>86</v>
      </c>
      <c r="F6" s="260">
        <v>1207084.1000000001</v>
      </c>
      <c r="G6" s="260">
        <v>-16174.4</v>
      </c>
      <c r="H6" s="261">
        <v>-1.3399563460408381</v>
      </c>
      <c r="I6" s="263"/>
      <c r="J6" s="261">
        <v>3.2400436539591619</v>
      </c>
    </row>
    <row r="7" spans="1:10" ht="15" x14ac:dyDescent="0.2">
      <c r="A7" s="259" t="s">
        <v>219</v>
      </c>
      <c r="B7" s="260">
        <v>34489.699999999997</v>
      </c>
      <c r="C7" s="260">
        <v>418</v>
      </c>
      <c r="D7" s="261">
        <v>1.2119560332505053</v>
      </c>
      <c r="E7" s="260" t="s">
        <v>88</v>
      </c>
      <c r="F7" s="260">
        <v>26450.2</v>
      </c>
      <c r="G7" s="260">
        <v>-161.9</v>
      </c>
      <c r="H7" s="261">
        <v>-0.61209367036921813</v>
      </c>
      <c r="I7" s="260"/>
      <c r="J7" s="261">
        <v>0.59986236288128714</v>
      </c>
    </row>
    <row r="8" spans="1:10" ht="15" x14ac:dyDescent="0.2">
      <c r="A8" s="259" t="s">
        <v>220</v>
      </c>
      <c r="B8" s="260">
        <v>447411</v>
      </c>
      <c r="C8" s="260">
        <v>5429.3</v>
      </c>
      <c r="D8" s="261">
        <v>1.2134927393381068</v>
      </c>
      <c r="E8" s="262" t="s">
        <v>221</v>
      </c>
      <c r="F8" s="260">
        <v>35046</v>
      </c>
      <c r="G8" s="260">
        <v>-21</v>
      </c>
      <c r="H8" s="261">
        <v>-5.9921246361926972E-2</v>
      </c>
      <c r="I8" s="260"/>
      <c r="J8" s="261">
        <v>1.1535714929761798</v>
      </c>
    </row>
    <row r="9" spans="1:10" ht="15" x14ac:dyDescent="0.2">
      <c r="A9" s="259" t="s">
        <v>222</v>
      </c>
      <c r="B9" s="260">
        <v>238770.7</v>
      </c>
      <c r="C9" s="260">
        <v>4076.7000000000003</v>
      </c>
      <c r="D9" s="261">
        <v>1.7073702929212065</v>
      </c>
      <c r="E9" s="262" t="s">
        <v>222</v>
      </c>
      <c r="F9" s="260">
        <v>103459.90000000001</v>
      </c>
      <c r="G9" s="260">
        <v>-5220.2</v>
      </c>
      <c r="H9" s="261">
        <v>-5.0456263731165407</v>
      </c>
      <c r="I9" s="260"/>
      <c r="J9" s="261">
        <v>-3.3382560801953343</v>
      </c>
    </row>
    <row r="10" spans="1:10" ht="16.5" x14ac:dyDescent="0.2">
      <c r="A10" s="259" t="s">
        <v>223</v>
      </c>
      <c r="B10" s="260">
        <v>14907</v>
      </c>
      <c r="C10" s="260">
        <v>360</v>
      </c>
      <c r="D10" s="261">
        <v>2.4149728315556507</v>
      </c>
      <c r="E10" s="259" t="s">
        <v>224</v>
      </c>
      <c r="F10" s="260">
        <v>17385</v>
      </c>
      <c r="G10" s="260">
        <v>-391</v>
      </c>
      <c r="H10" s="261">
        <v>-2.2490652861662408</v>
      </c>
      <c r="I10" s="260"/>
      <c r="J10" s="261">
        <v>0.16590754538940988</v>
      </c>
    </row>
    <row r="11" spans="1:10" ht="15" x14ac:dyDescent="0.2">
      <c r="A11" s="259" t="s">
        <v>225</v>
      </c>
      <c r="B11" s="260">
        <v>2083095.4000000001</v>
      </c>
      <c r="C11" s="260">
        <v>71977.7</v>
      </c>
      <c r="D11" s="261">
        <v>3.4553242256691652</v>
      </c>
      <c r="E11" s="262" t="s">
        <v>226</v>
      </c>
      <c r="F11" s="260">
        <v>1389425.2</v>
      </c>
      <c r="G11" s="260">
        <v>-21968.5</v>
      </c>
      <c r="H11" s="261">
        <v>-1.5811214594351641</v>
      </c>
      <c r="I11" s="260"/>
      <c r="J11" s="261">
        <v>1.8742027662340011</v>
      </c>
    </row>
    <row r="12" spans="1:10" ht="15" x14ac:dyDescent="0.25">
      <c r="A12" s="264"/>
      <c r="B12" s="265"/>
      <c r="C12" s="265"/>
      <c r="D12" s="266"/>
      <c r="E12" s="267"/>
      <c r="F12" s="265"/>
      <c r="G12" s="265"/>
      <c r="H12" s="268"/>
      <c r="I12" s="268"/>
      <c r="J12" s="268"/>
    </row>
    <row r="13" spans="1:10" ht="31.5" x14ac:dyDescent="0.25">
      <c r="A13" s="269" t="s">
        <v>227</v>
      </c>
      <c r="B13" s="260">
        <v>2083095.4000000001</v>
      </c>
      <c r="C13" s="260">
        <v>50009.200000000004</v>
      </c>
      <c r="D13" s="261">
        <v>2.4007157809479152</v>
      </c>
      <c r="E13" s="270"/>
      <c r="F13" s="270"/>
      <c r="G13" s="270"/>
      <c r="H13" s="270"/>
      <c r="I13" s="270"/>
      <c r="J13" s="270"/>
    </row>
    <row r="14" spans="1:10" ht="15.75" thickBot="1" x14ac:dyDescent="0.3">
      <c r="A14" s="270"/>
      <c r="B14" s="270"/>
      <c r="C14" s="270"/>
      <c r="D14" s="270"/>
      <c r="E14" s="271"/>
      <c r="F14" s="270"/>
      <c r="G14" s="270"/>
      <c r="H14" s="270"/>
      <c r="I14" s="270"/>
      <c r="J14" s="270"/>
    </row>
    <row r="15" spans="1:10" ht="15.75" thickBot="1" x14ac:dyDescent="0.25">
      <c r="A15" s="252" t="s">
        <v>135</v>
      </c>
      <c r="B15" s="252"/>
      <c r="C15" s="252"/>
      <c r="D15" s="252"/>
      <c r="E15" s="252"/>
      <c r="F15" s="252"/>
      <c r="G15" s="252"/>
      <c r="H15" s="252"/>
      <c r="I15" s="252"/>
      <c r="J15" s="252"/>
    </row>
    <row r="16" spans="1:10" ht="15.75" thickBot="1" x14ac:dyDescent="0.25">
      <c r="A16" s="253" t="s">
        <v>208</v>
      </c>
      <c r="B16" s="253"/>
      <c r="C16" s="253"/>
      <c r="D16" s="253"/>
      <c r="E16" s="254" t="s">
        <v>209</v>
      </c>
      <c r="F16" s="254"/>
      <c r="G16" s="254"/>
      <c r="H16" s="254"/>
      <c r="I16" s="255"/>
      <c r="J16" s="255"/>
    </row>
    <row r="17" spans="1:10" ht="45.75" thickBot="1" x14ac:dyDescent="0.25">
      <c r="A17" s="256"/>
      <c r="B17" s="256" t="s">
        <v>228</v>
      </c>
      <c r="C17" s="256" t="s">
        <v>211</v>
      </c>
      <c r="D17" s="256" t="s">
        <v>212</v>
      </c>
      <c r="E17" s="256"/>
      <c r="F17" s="256" t="s">
        <v>213</v>
      </c>
      <c r="G17" s="256" t="s">
        <v>214</v>
      </c>
      <c r="H17" s="256" t="s">
        <v>215</v>
      </c>
      <c r="I17" s="256"/>
      <c r="J17" s="256" t="s">
        <v>216</v>
      </c>
    </row>
    <row r="18" spans="1:10" ht="15.75" thickTop="1" x14ac:dyDescent="0.25">
      <c r="A18" s="257"/>
      <c r="B18" s="258" t="s">
        <v>217</v>
      </c>
      <c r="C18" s="258"/>
      <c r="D18" s="257" t="s">
        <v>41</v>
      </c>
      <c r="E18" s="257"/>
      <c r="F18" s="258" t="s">
        <v>217</v>
      </c>
      <c r="G18" s="258"/>
      <c r="H18" s="257" t="s">
        <v>41</v>
      </c>
      <c r="I18" s="8"/>
      <c r="J18" s="257" t="s">
        <v>218</v>
      </c>
    </row>
    <row r="19" spans="1:10" ht="15" x14ac:dyDescent="0.2">
      <c r="A19" s="259" t="s">
        <v>71</v>
      </c>
      <c r="B19" s="260">
        <v>1168356.3</v>
      </c>
      <c r="C19" s="260">
        <v>42317.5</v>
      </c>
      <c r="D19" s="261">
        <v>3.62</v>
      </c>
      <c r="E19" s="262" t="s">
        <v>86</v>
      </c>
      <c r="F19" s="260">
        <v>1048024.3</v>
      </c>
      <c r="G19" s="260">
        <v>-4402.5</v>
      </c>
      <c r="H19" s="272">
        <v>-0.42007613754757589</v>
      </c>
      <c r="I19" s="263"/>
      <c r="J19" s="261">
        <v>3.1999238624524242</v>
      </c>
    </row>
    <row r="20" spans="1:10" ht="15" x14ac:dyDescent="0.2">
      <c r="A20" s="259" t="s">
        <v>219</v>
      </c>
      <c r="B20" s="260">
        <v>23681.200000000001</v>
      </c>
      <c r="C20" s="260">
        <v>120</v>
      </c>
      <c r="D20" s="261">
        <v>0.506731077817002</v>
      </c>
      <c r="E20" s="260" t="s">
        <v>88</v>
      </c>
      <c r="F20" s="260">
        <v>22687</v>
      </c>
      <c r="G20" s="260">
        <v>-50</v>
      </c>
      <c r="H20" s="272">
        <v>-0.22039053202274062</v>
      </c>
      <c r="I20" s="260"/>
      <c r="J20" s="261">
        <v>0.28634054579426138</v>
      </c>
    </row>
    <row r="21" spans="1:10" ht="15" x14ac:dyDescent="0.2">
      <c r="A21" s="259" t="s">
        <v>220</v>
      </c>
      <c r="B21" s="260">
        <v>437998.7</v>
      </c>
      <c r="C21" s="260">
        <v>434.1</v>
      </c>
      <c r="D21" s="261">
        <v>9.9109883202852522E-2</v>
      </c>
      <c r="E21" s="262" t="s">
        <v>221</v>
      </c>
      <c r="F21" s="260">
        <v>29464</v>
      </c>
      <c r="G21" s="260">
        <v>-18</v>
      </c>
      <c r="H21" s="272">
        <v>-6.1091501493348854E-2</v>
      </c>
      <c r="I21" s="260"/>
      <c r="J21" s="261">
        <v>3.8018381709503668E-2</v>
      </c>
    </row>
    <row r="22" spans="1:10" ht="15" x14ac:dyDescent="0.2">
      <c r="A22" s="259" t="s">
        <v>222</v>
      </c>
      <c r="B22" s="260">
        <v>218663.80000000002</v>
      </c>
      <c r="C22" s="260">
        <v>2127.1</v>
      </c>
      <c r="D22" s="261">
        <v>0.97277189914379836</v>
      </c>
      <c r="E22" s="262" t="s">
        <v>222</v>
      </c>
      <c r="F22" s="260">
        <v>85961.8</v>
      </c>
      <c r="G22" s="260">
        <v>-3101</v>
      </c>
      <c r="H22" s="272">
        <v>-3.6074163174805607</v>
      </c>
      <c r="I22" s="260"/>
      <c r="J22" s="261">
        <v>-2.6346444183367623</v>
      </c>
    </row>
    <row r="23" spans="1:10" ht="16.5" x14ac:dyDescent="0.2">
      <c r="A23" s="259" t="s">
        <v>223</v>
      </c>
      <c r="B23" s="260">
        <v>16645</v>
      </c>
      <c r="C23" s="260">
        <v>184</v>
      </c>
      <c r="D23" s="261">
        <v>1.1054370681886416</v>
      </c>
      <c r="E23" s="259" t="s">
        <v>224</v>
      </c>
      <c r="F23" s="260">
        <v>4968.2</v>
      </c>
      <c r="G23" s="260">
        <v>-36</v>
      </c>
      <c r="H23" s="272">
        <v>-0.72460851012439154</v>
      </c>
      <c r="I23" s="260"/>
      <c r="J23" s="261">
        <v>0.38082855806425009</v>
      </c>
    </row>
    <row r="24" spans="1:10" ht="15" x14ac:dyDescent="0.2">
      <c r="A24" s="259" t="s">
        <v>225</v>
      </c>
      <c r="B24" s="260">
        <v>1865345</v>
      </c>
      <c r="C24" s="260">
        <v>45182.700000000004</v>
      </c>
      <c r="D24" s="261">
        <v>2.422216801717636</v>
      </c>
      <c r="E24" s="262" t="s">
        <v>226</v>
      </c>
      <c r="F24" s="260">
        <v>1191105.3</v>
      </c>
      <c r="G24" s="260">
        <v>-7607.5</v>
      </c>
      <c r="H24" s="272">
        <v>-0.63869248168066939</v>
      </c>
      <c r="I24" s="260"/>
      <c r="J24" s="261">
        <v>1.7835243200369666</v>
      </c>
    </row>
    <row r="25" spans="1:10" ht="15" x14ac:dyDescent="0.25">
      <c r="A25" s="264"/>
      <c r="B25" s="265"/>
      <c r="C25" s="265"/>
      <c r="D25" s="266"/>
      <c r="E25" s="267"/>
      <c r="F25" s="265"/>
      <c r="G25" s="265"/>
      <c r="H25" s="268"/>
      <c r="I25" s="268"/>
      <c r="J25" s="268"/>
    </row>
    <row r="26" spans="1:10" ht="31.5" x14ac:dyDescent="0.25">
      <c r="A26" s="269" t="s">
        <v>227</v>
      </c>
      <c r="B26" s="260">
        <v>1865345</v>
      </c>
      <c r="C26" s="260">
        <v>37575.200000000004</v>
      </c>
      <c r="D26" s="261">
        <v>2.0143833982453563</v>
      </c>
      <c r="E26" s="270"/>
      <c r="F26" s="270"/>
      <c r="G26" s="270"/>
      <c r="H26" s="270"/>
      <c r="I26" s="270"/>
      <c r="J26" s="270"/>
    </row>
    <row r="27" spans="1:10" ht="15" x14ac:dyDescent="0.25">
      <c r="A27" s="270"/>
      <c r="B27" s="270"/>
      <c r="C27" s="270"/>
      <c r="D27" s="270"/>
      <c r="E27" s="271"/>
      <c r="F27" s="270"/>
      <c r="G27" s="270"/>
      <c r="H27" s="270"/>
      <c r="I27" s="270"/>
      <c r="J27" s="270"/>
    </row>
    <row r="28" spans="1:10" x14ac:dyDescent="0.2">
      <c r="A28" s="273" t="s">
        <v>229</v>
      </c>
      <c r="B28" s="273"/>
      <c r="C28" s="273"/>
      <c r="D28" s="273"/>
      <c r="E28" s="273"/>
      <c r="F28" s="273"/>
      <c r="G28" s="273"/>
      <c r="H28" s="273"/>
      <c r="I28" s="273"/>
      <c r="J28" s="273"/>
    </row>
    <row r="29" spans="1:10" x14ac:dyDescent="0.2">
      <c r="A29" s="273" t="s">
        <v>230</v>
      </c>
      <c r="B29" s="273"/>
      <c r="C29" s="273"/>
      <c r="D29" s="273"/>
      <c r="E29" s="273"/>
      <c r="F29" s="273"/>
      <c r="G29" s="273"/>
      <c r="H29" s="273"/>
      <c r="I29" s="273"/>
      <c r="J29" s="273"/>
    </row>
    <row r="30" spans="1:10" x14ac:dyDescent="0.2">
      <c r="A30" s="273" t="s">
        <v>102</v>
      </c>
      <c r="B30" s="273"/>
      <c r="C30" s="273"/>
      <c r="D30" s="273"/>
      <c r="E30" s="273"/>
      <c r="F30" s="273"/>
      <c r="G30" s="273"/>
      <c r="H30" s="273"/>
      <c r="I30" s="273"/>
      <c r="J30" s="273"/>
    </row>
  </sheetData>
  <mergeCells count="14">
    <mergeCell ref="A29:J29"/>
    <mergeCell ref="A30:J30"/>
    <mergeCell ref="A15:J15"/>
    <mergeCell ref="A16:D16"/>
    <mergeCell ref="E16:H16"/>
    <mergeCell ref="B18:C18"/>
    <mergeCell ref="F18:G18"/>
    <mergeCell ref="A28:J28"/>
    <mergeCell ref="A1:J1"/>
    <mergeCell ref="A2:J2"/>
    <mergeCell ref="A3:D3"/>
    <mergeCell ref="E3:H3"/>
    <mergeCell ref="B5:C5"/>
    <mergeCell ref="F5:G5"/>
  </mergeCells>
  <pageMargins left="0.7" right="0.7" top="0.75" bottom="0.7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rightToLeft="1" view="pageBreakPreview" zoomScale="60" zoomScaleNormal="100" workbookViewId="0">
      <selection activeCell="F7" sqref="F7"/>
    </sheetView>
  </sheetViews>
  <sheetFormatPr defaultRowHeight="14.25" x14ac:dyDescent="0.2"/>
  <cols>
    <col min="6" max="6" width="2.125" bestFit="1" customWidth="1"/>
  </cols>
  <sheetData>
    <row r="1" spans="1:10" ht="18.75" x14ac:dyDescent="0.2">
      <c r="A1" s="274" t="s">
        <v>231</v>
      </c>
      <c r="B1" s="274"/>
      <c r="C1" s="274"/>
      <c r="D1" s="274"/>
      <c r="E1" s="274"/>
      <c r="F1" s="274"/>
      <c r="G1" s="274"/>
      <c r="H1" s="274"/>
      <c r="I1" s="274"/>
      <c r="J1" s="274"/>
    </row>
    <row r="2" spans="1:10" ht="15" x14ac:dyDescent="0.25">
      <c r="A2" s="275" t="s">
        <v>41</v>
      </c>
      <c r="B2" s="275"/>
      <c r="C2" s="275"/>
      <c r="D2" s="275"/>
      <c r="E2" s="275"/>
      <c r="F2" s="275"/>
      <c r="G2" s="275"/>
      <c r="H2" s="275"/>
      <c r="I2" s="275"/>
      <c r="J2" s="275"/>
    </row>
    <row r="3" spans="1:10" x14ac:dyDescent="0.2">
      <c r="A3" s="276"/>
      <c r="B3" s="277" t="s">
        <v>232</v>
      </c>
      <c r="C3" s="39" t="s">
        <v>149</v>
      </c>
      <c r="D3" s="39" t="s">
        <v>150</v>
      </c>
      <c r="E3" s="39" t="s">
        <v>233</v>
      </c>
      <c r="F3" s="39"/>
      <c r="G3" s="39" t="s">
        <v>152</v>
      </c>
      <c r="H3" s="39" t="s">
        <v>177</v>
      </c>
      <c r="I3" s="39" t="s">
        <v>178</v>
      </c>
      <c r="J3" s="39" t="s">
        <v>234</v>
      </c>
    </row>
    <row r="4" spans="1:10" ht="15" x14ac:dyDescent="0.25">
      <c r="A4" s="278" t="s">
        <v>235</v>
      </c>
      <c r="B4" s="279">
        <v>2018</v>
      </c>
      <c r="C4" s="280">
        <v>1.8293405421536058</v>
      </c>
      <c r="D4" s="280">
        <v>1.9577210902933306</v>
      </c>
      <c r="E4" s="280">
        <v>1.7626069213681914</v>
      </c>
      <c r="F4" s="280"/>
      <c r="G4" s="280">
        <v>2.6707385148035283</v>
      </c>
      <c r="H4" s="280">
        <v>2.0894095324214246</v>
      </c>
      <c r="I4" s="280">
        <v>3.0067682084176099</v>
      </c>
      <c r="J4" s="280">
        <v>1.988420305803285</v>
      </c>
    </row>
    <row r="5" spans="1:10" ht="15" x14ac:dyDescent="0.25">
      <c r="A5" s="278"/>
      <c r="B5" s="281">
        <v>2019</v>
      </c>
      <c r="C5" s="280">
        <v>1.7018510966372948</v>
      </c>
      <c r="D5" s="280">
        <v>1.8983056713396076</v>
      </c>
      <c r="E5" s="280">
        <v>1.5017406710762411</v>
      </c>
      <c r="F5" s="280"/>
      <c r="G5" s="280">
        <v>2.5246543580247653</v>
      </c>
      <c r="H5" s="280">
        <v>1.9285688333393887</v>
      </c>
      <c r="I5" s="280">
        <v>2.9691271664987351</v>
      </c>
      <c r="J5" s="280">
        <v>1.8848836904273742</v>
      </c>
    </row>
    <row r="6" spans="1:10" ht="15" x14ac:dyDescent="0.25">
      <c r="A6" s="278"/>
      <c r="B6" s="281">
        <v>2020</v>
      </c>
      <c r="C6" s="280">
        <v>1.3750761112238685</v>
      </c>
      <c r="D6" s="280">
        <v>1.495280527065953</v>
      </c>
      <c r="E6" s="280">
        <v>1.3511550654894977</v>
      </c>
      <c r="F6" s="282" t="s">
        <v>236</v>
      </c>
      <c r="G6" s="280">
        <v>2.4128192534381139</v>
      </c>
      <c r="H6" s="280">
        <v>1.663386081686566</v>
      </c>
      <c r="I6" s="280">
        <v>2.7919433665658615</v>
      </c>
      <c r="J6" s="280">
        <v>1.6031887265949889</v>
      </c>
    </row>
    <row r="7" spans="1:10" ht="15" x14ac:dyDescent="0.25">
      <c r="A7" s="278"/>
      <c r="B7" s="281">
        <v>2021</v>
      </c>
      <c r="C7" s="280">
        <v>1.2252482290560986</v>
      </c>
      <c r="D7" s="280">
        <v>1.3243571911678971</v>
      </c>
      <c r="E7" s="280">
        <v>1.4800421578100267</v>
      </c>
      <c r="F7" s="282"/>
      <c r="G7" s="280">
        <v>2.1804065450348697</v>
      </c>
      <c r="H7" s="280">
        <v>1.5230525372722887</v>
      </c>
      <c r="I7" s="280">
        <v>2.8458717215129248</v>
      </c>
      <c r="J7" s="280">
        <v>1.4816084250819275</v>
      </c>
    </row>
    <row r="8" spans="1:10" ht="15" x14ac:dyDescent="0.25">
      <c r="A8" s="278"/>
      <c r="B8" s="281">
        <v>2022</v>
      </c>
      <c r="C8" s="280">
        <v>1.0083946828757322</v>
      </c>
      <c r="D8" s="280">
        <v>1.22257375392406</v>
      </c>
      <c r="E8" s="280">
        <v>1.5045767357290054</v>
      </c>
      <c r="F8" s="283"/>
      <c r="G8" s="280">
        <v>2.0276971575152913</v>
      </c>
      <c r="H8" s="280">
        <v>1.4637710035199574</v>
      </c>
      <c r="I8" s="280">
        <v>2.7417035491072679</v>
      </c>
      <c r="J8" s="280">
        <v>1.3657584183508031</v>
      </c>
    </row>
    <row r="9" spans="1:10" ht="15" x14ac:dyDescent="0.25">
      <c r="A9" s="278"/>
      <c r="B9" s="281"/>
      <c r="C9" s="280"/>
      <c r="D9" s="280"/>
      <c r="E9" s="280"/>
      <c r="F9" s="280"/>
      <c r="G9" s="280"/>
      <c r="H9" s="280"/>
      <c r="I9" s="280"/>
      <c r="J9" s="280"/>
    </row>
    <row r="10" spans="1:10" ht="15" x14ac:dyDescent="0.25">
      <c r="A10" s="278" t="s">
        <v>237</v>
      </c>
      <c r="B10" s="281">
        <v>2018</v>
      </c>
      <c r="C10" s="284">
        <v>60.584259864835403</v>
      </c>
      <c r="D10" s="284">
        <v>65.050094380717297</v>
      </c>
      <c r="E10" s="284">
        <v>63.637683263173173</v>
      </c>
      <c r="F10" s="284"/>
      <c r="G10" s="284">
        <v>68.159645232815961</v>
      </c>
      <c r="H10" s="284">
        <v>68.372544263885516</v>
      </c>
      <c r="I10" s="284">
        <v>72.394618834080717</v>
      </c>
      <c r="J10" s="284">
        <v>64.523475568577339</v>
      </c>
    </row>
    <row r="11" spans="1:10" ht="15" x14ac:dyDescent="0.25">
      <c r="A11" s="278"/>
      <c r="B11" s="281">
        <v>2019</v>
      </c>
      <c r="C11" s="284">
        <v>56.80218359431116</v>
      </c>
      <c r="D11" s="284">
        <v>66.444579043004239</v>
      </c>
      <c r="E11" s="284">
        <v>54.585272378866691</v>
      </c>
      <c r="F11" s="284"/>
      <c r="G11" s="284">
        <v>65.180049668874176</v>
      </c>
      <c r="H11" s="284">
        <v>64.386220281416783</v>
      </c>
      <c r="I11" s="284">
        <v>70.029064797401261</v>
      </c>
      <c r="J11" s="284">
        <v>61.537610460815998</v>
      </c>
    </row>
    <row r="12" spans="1:10" ht="15" x14ac:dyDescent="0.25">
      <c r="A12" s="278"/>
      <c r="B12" s="281">
        <v>2020</v>
      </c>
      <c r="C12" s="284">
        <v>53.831461532584612</v>
      </c>
      <c r="D12" s="284">
        <v>56.929265330904677</v>
      </c>
      <c r="E12" s="284">
        <v>53.939241144585907</v>
      </c>
      <c r="F12" s="284"/>
      <c r="G12" s="284">
        <v>67.450782433114583</v>
      </c>
      <c r="H12" s="284">
        <v>61.754807692307686</v>
      </c>
      <c r="I12" s="284">
        <v>69.096457026614672</v>
      </c>
      <c r="J12" s="284">
        <v>58.3048293960031</v>
      </c>
    </row>
    <row r="13" spans="1:10" ht="15" x14ac:dyDescent="0.25">
      <c r="A13" s="278"/>
      <c r="B13" s="281">
        <v>2021</v>
      </c>
      <c r="C13" s="284">
        <v>46.843665258245572</v>
      </c>
      <c r="D13" s="284">
        <v>54.217620900500272</v>
      </c>
      <c r="E13" s="284">
        <v>53.953488372093027</v>
      </c>
      <c r="F13" s="284"/>
      <c r="G13" s="284">
        <v>65.370317414927086</v>
      </c>
      <c r="H13" s="284">
        <v>58.285714285714285</v>
      </c>
      <c r="I13" s="284">
        <v>73.466731739059696</v>
      </c>
      <c r="J13" s="284">
        <v>54.710118506634984</v>
      </c>
    </row>
    <row r="14" spans="1:10" ht="15" x14ac:dyDescent="0.25">
      <c r="A14" s="285"/>
      <c r="B14" s="286">
        <v>2022</v>
      </c>
      <c r="C14" s="287">
        <v>37.495199956113886</v>
      </c>
      <c r="D14" s="287">
        <v>44.486607142857146</v>
      </c>
      <c r="E14" s="287">
        <v>45.163886450102432</v>
      </c>
      <c r="F14" s="287"/>
      <c r="G14" s="287">
        <v>55.755562422744134</v>
      </c>
      <c r="H14" s="287">
        <v>50.886590321388994</v>
      </c>
      <c r="I14" s="287">
        <v>59.763385778753509</v>
      </c>
      <c r="J14" s="287">
        <v>45.57148426912714</v>
      </c>
    </row>
    <row r="15" spans="1:10" ht="18" customHeight="1" x14ac:dyDescent="0.2">
      <c r="A15" s="288" t="s">
        <v>238</v>
      </c>
      <c r="B15" s="288"/>
      <c r="C15" s="288"/>
      <c r="D15" s="288"/>
      <c r="E15" s="288"/>
      <c r="F15" s="288"/>
      <c r="G15" s="288"/>
      <c r="H15" s="288"/>
      <c r="I15" s="288"/>
      <c r="J15" s="288"/>
    </row>
    <row r="16" spans="1:10" ht="15" customHeight="1" x14ac:dyDescent="0.2">
      <c r="A16" s="289" t="s">
        <v>239</v>
      </c>
      <c r="B16" s="289"/>
      <c r="C16" s="289"/>
      <c r="D16" s="289"/>
      <c r="E16" s="289"/>
      <c r="F16" s="289"/>
      <c r="G16" s="289"/>
      <c r="H16" s="289"/>
      <c r="I16" s="289"/>
      <c r="J16" s="289"/>
    </row>
    <row r="17" spans="1:10" x14ac:dyDescent="0.2">
      <c r="A17" s="289" t="s">
        <v>240</v>
      </c>
      <c r="B17" s="289"/>
      <c r="C17" s="289"/>
      <c r="D17" s="289"/>
      <c r="E17" s="289"/>
      <c r="F17" s="289"/>
      <c r="G17" s="289"/>
      <c r="H17" s="289"/>
      <c r="I17" s="289"/>
      <c r="J17" s="289"/>
    </row>
    <row r="18" spans="1:10" x14ac:dyDescent="0.2">
      <c r="A18" s="290" t="s">
        <v>241</v>
      </c>
      <c r="B18" s="290"/>
      <c r="C18" s="290"/>
      <c r="D18" s="290"/>
      <c r="E18" s="290"/>
      <c r="F18" s="290"/>
      <c r="G18" s="290"/>
      <c r="H18" s="290"/>
      <c r="I18" s="290"/>
      <c r="J18" s="290"/>
    </row>
    <row r="19" spans="1:10" x14ac:dyDescent="0.2">
      <c r="A19" s="291" t="s">
        <v>242</v>
      </c>
      <c r="B19" s="292"/>
      <c r="C19" s="292"/>
      <c r="D19" s="292"/>
      <c r="E19" s="292"/>
      <c r="F19" s="292"/>
      <c r="G19" s="292"/>
      <c r="H19" s="292"/>
      <c r="I19" s="292"/>
      <c r="J19" s="292"/>
    </row>
    <row r="20" spans="1:10" x14ac:dyDescent="0.2">
      <c r="A20" s="293" t="s">
        <v>243</v>
      </c>
      <c r="B20" s="293"/>
      <c r="C20" s="293"/>
      <c r="D20" s="293"/>
      <c r="E20" s="293"/>
      <c r="F20" s="293"/>
      <c r="G20" s="293"/>
      <c r="H20" s="293"/>
      <c r="I20" s="293"/>
      <c r="J20" s="293"/>
    </row>
  </sheetData>
  <mergeCells count="6">
    <mergeCell ref="A1:J1"/>
    <mergeCell ref="A2:J2"/>
    <mergeCell ref="A15:J15"/>
    <mergeCell ref="A16:J16"/>
    <mergeCell ref="A17:J17"/>
    <mergeCell ref="A18:J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19</vt:i4>
      </vt:variant>
      <vt:variant>
        <vt:lpstr>טווחים בעלי שם</vt:lpstr>
      </vt:variant>
      <vt:variant>
        <vt:i4>2</vt:i4>
      </vt:variant>
    </vt:vector>
  </HeadingPairs>
  <TitlesOfParts>
    <vt:vector size="21" baseType="lpstr">
      <vt:lpstr>table1.1</vt:lpstr>
      <vt:lpstr>table1.2</vt:lpstr>
      <vt:lpstr>table1.3</vt:lpstr>
      <vt:lpstr>table1.4</vt:lpstr>
      <vt:lpstr>table1.5</vt:lpstr>
      <vt:lpstr>table1.6</vt:lpstr>
      <vt:lpstr>table1.7</vt:lpstr>
      <vt:lpstr>table1.8</vt:lpstr>
      <vt:lpstr>table1.9</vt:lpstr>
      <vt:lpstr>table1.10</vt:lpstr>
      <vt:lpstr>table1.11</vt:lpstr>
      <vt:lpstr>table1.12</vt:lpstr>
      <vt:lpstr>table1.13</vt:lpstr>
      <vt:lpstr>table1.14</vt:lpstr>
      <vt:lpstr>table1.15</vt:lpstr>
      <vt:lpstr>table1.16</vt:lpstr>
      <vt:lpstr>table1.17</vt:lpstr>
      <vt:lpstr>table1.18</vt:lpstr>
      <vt:lpstr>table1.19</vt:lpstr>
      <vt:lpstr>table1.4!WPrint_Area_W</vt:lpstr>
      <vt:lpstr>table1.6!WPrint_Area_W</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ניר אלקבץ</dc:creator>
  <cp:lastModifiedBy>ניר אלקבץ</cp:lastModifiedBy>
  <cp:lastPrinted>2023-06-14T08:33:12Z</cp:lastPrinted>
  <dcterms:created xsi:type="dcterms:W3CDTF">2023-06-14T08:26:53Z</dcterms:created>
  <dcterms:modified xsi:type="dcterms:W3CDTF">2023-06-19T07:22:04Z</dcterms:modified>
</cp:coreProperties>
</file>