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19080" windowHeight="7455"/>
  </bookViews>
  <sheets>
    <sheet name="לוח א'-25" sheetId="1" r:id="rId1"/>
  </sheets>
  <definedNames>
    <definedName name="_xlnm.Print_Area" localSheetId="0">'לוח א''-25'!$E$2:$O$11</definedName>
  </definedNames>
  <calcPr calcId="145621"/>
</workbook>
</file>

<file path=xl/calcChain.xml><?xml version="1.0" encoding="utf-8"?>
<calcChain xmlns="http://schemas.openxmlformats.org/spreadsheetml/2006/main">
  <c r="Y12" i="1" l="1"/>
  <c r="Y13" i="1" s="1"/>
  <c r="Y14" i="1" s="1"/>
  <c r="X13" i="1" s="1"/>
  <c r="Z8" i="1"/>
  <c r="Y8" i="1"/>
  <c r="Z7" i="1"/>
  <c r="Y7" i="1" s="1"/>
  <c r="X7" i="1" s="1"/>
  <c r="Z6" i="1"/>
  <c r="Y6" i="1"/>
  <c r="X6" i="1" s="1"/>
  <c r="X8" i="1" l="1"/>
</calcChain>
</file>

<file path=xl/sharedStrings.xml><?xml version="1.0" encoding="utf-8"?>
<sst xmlns="http://schemas.openxmlformats.org/spreadsheetml/2006/main" count="31" uniqueCount="22">
  <si>
    <t>ישראל</t>
  </si>
  <si>
    <t>ארה"ב</t>
  </si>
  <si>
    <t>קנדה</t>
  </si>
  <si>
    <t>אנגליה</t>
  </si>
  <si>
    <t>אירופה</t>
  </si>
  <si>
    <t>שנה</t>
  </si>
  <si>
    <t>חישוב מחיר מניות אנגליה</t>
  </si>
  <si>
    <t>-</t>
  </si>
  <si>
    <t>לוח א'-25</t>
  </si>
  <si>
    <t>נקודת ההתחלה</t>
  </si>
  <si>
    <t>תרחיש הקיצון</t>
  </si>
  <si>
    <t>המשתנים המקרו-כלכליים העיקריים</t>
  </si>
  <si>
    <r>
      <rPr>
        <b/>
        <sz val="10"/>
        <rFont val="David"/>
        <family val="2"/>
        <charset val="177"/>
      </rPr>
      <t>התוצר</t>
    </r>
    <r>
      <rPr>
        <sz val="10"/>
        <rFont val="David"/>
        <family val="2"/>
        <charset val="177"/>
      </rPr>
      <t xml:space="preserve"> - ההתכווצות המקסימלית</t>
    </r>
    <r>
      <rPr>
        <vertAlign val="superscript"/>
        <sz val="10"/>
        <rFont val="David"/>
        <family val="2"/>
        <charset val="177"/>
      </rPr>
      <t>2</t>
    </r>
    <r>
      <rPr>
        <sz val="10"/>
        <rFont val="David"/>
        <family val="2"/>
        <charset val="177"/>
      </rPr>
      <t xml:space="preserve"> בתרחיש הקיצון</t>
    </r>
  </si>
  <si>
    <r>
      <rPr>
        <b/>
        <sz val="10"/>
        <rFont val="David"/>
        <family val="2"/>
        <charset val="177"/>
      </rPr>
      <t>שיעור האבטלה</t>
    </r>
    <r>
      <rPr>
        <sz val="10"/>
        <rFont val="David"/>
        <family val="2"/>
        <charset val="177"/>
      </rPr>
      <t xml:space="preserve"> - הרמה המקסימלית בתרחיש הקיצון</t>
    </r>
  </si>
  <si>
    <r>
      <rPr>
        <b/>
        <sz val="10"/>
        <rFont val="David"/>
        <family val="2"/>
        <charset val="177"/>
      </rPr>
      <t>הריבית המוניטרית</t>
    </r>
    <r>
      <rPr>
        <vertAlign val="superscript"/>
        <sz val="10"/>
        <rFont val="David"/>
        <family val="2"/>
        <charset val="177"/>
      </rPr>
      <t>3</t>
    </r>
    <r>
      <rPr>
        <sz val="10"/>
        <rFont val="David"/>
        <family val="2"/>
        <charset val="177"/>
      </rPr>
      <t xml:space="preserve"> - הרמה המקסימלית בתרחיש הקיצון</t>
    </r>
  </si>
  <si>
    <r>
      <rPr>
        <b/>
        <sz val="10"/>
        <rFont val="David"/>
        <family val="2"/>
        <charset val="177"/>
      </rPr>
      <t>מדד המניות</t>
    </r>
    <r>
      <rPr>
        <sz val="10"/>
        <rFont val="David"/>
        <family val="2"/>
        <charset val="177"/>
      </rPr>
      <t xml:space="preserve"> - השינוי המקסימלי של המדד המוביל בכל מדינה</t>
    </r>
  </si>
  <si>
    <r>
      <rPr>
        <b/>
        <sz val="10"/>
        <rFont val="David"/>
        <family val="2"/>
        <charset val="177"/>
      </rPr>
      <t>מחירי הדירות</t>
    </r>
    <r>
      <rPr>
        <sz val="10"/>
        <rFont val="David"/>
        <family val="2"/>
        <charset val="177"/>
      </rPr>
      <t xml:space="preserve"> - השינוי המקסימלי במהלך תרחיש הקיצון</t>
    </r>
  </si>
  <si>
    <r>
      <t>השוואה בין המשתנים המקרו-כלכליים של תרחיש הקיצון האחיד</t>
    </r>
    <r>
      <rPr>
        <b/>
        <vertAlign val="superscript"/>
        <sz val="12"/>
        <rFont val="David"/>
        <family val="2"/>
        <charset val="177"/>
      </rPr>
      <t>1</t>
    </r>
    <r>
      <rPr>
        <b/>
        <sz val="12"/>
        <rFont val="David"/>
        <family val="2"/>
        <charset val="177"/>
      </rPr>
      <t>, ישראל ומדינות נבחרות בעולם</t>
    </r>
  </si>
  <si>
    <t>1) משך התרחיש: ישראל וארה"ב – 9 רבעונים, אנגליה ואירופה – 3 שנים, קנדה - 5 שנים.</t>
  </si>
  <si>
    <t>2) משך התכווצות התוצר: ישראל וארה"ב – במהלך שנה, אנגליה – במהלך שנתיים, קנדה ואירופה – במהלך 3 שנים.</t>
  </si>
  <si>
    <r>
      <t xml:space="preserve">המקור: נתוני ישראל – עיבודי בנק ישראל , נתוני המדינות הזרות – ארצות הברית: </t>
    </r>
    <r>
      <rPr>
        <b/>
        <sz val="8"/>
        <color theme="1"/>
        <rFont val="Times New Roman"/>
        <family val="1"/>
      </rPr>
      <t>Federal Reserve</t>
    </r>
    <r>
      <rPr>
        <b/>
        <sz val="10"/>
        <color theme="1"/>
        <rFont val="David"/>
        <family val="2"/>
        <charset val="177"/>
      </rPr>
      <t xml:space="preserve"> </t>
    </r>
    <r>
      <rPr>
        <b/>
        <sz val="10"/>
        <color theme="1"/>
        <rFont val="Times New Roman"/>
        <family val="1"/>
      </rPr>
      <t>;</t>
    </r>
    <r>
      <rPr>
        <b/>
        <sz val="10"/>
        <color theme="1"/>
        <rFont val="David"/>
        <family val="2"/>
        <charset val="177"/>
      </rPr>
      <t xml:space="preserve"> קנדה: </t>
    </r>
    <r>
      <rPr>
        <b/>
        <sz val="8"/>
        <color theme="1"/>
        <rFont val="Times New Roman"/>
        <family val="1"/>
      </rPr>
      <t>IMF FSAP</t>
    </r>
    <r>
      <rPr>
        <b/>
        <sz val="10"/>
        <color theme="1"/>
        <rFont val="David"/>
        <family val="2"/>
        <charset val="177"/>
      </rPr>
      <t xml:space="preserve"> </t>
    </r>
    <r>
      <rPr>
        <b/>
        <sz val="10"/>
        <color theme="1"/>
        <rFont val="Times New Roman"/>
        <family val="1"/>
      </rPr>
      <t>;</t>
    </r>
    <r>
      <rPr>
        <b/>
        <sz val="10"/>
        <color theme="1"/>
        <rFont val="David"/>
        <family val="2"/>
        <charset val="177"/>
      </rPr>
      <t xml:space="preserve"> אנגליה: </t>
    </r>
    <r>
      <rPr>
        <b/>
        <sz val="8"/>
        <color theme="1"/>
        <rFont val="Times New Roman"/>
        <family val="1"/>
      </rPr>
      <t>Bank of England</t>
    </r>
    <r>
      <rPr>
        <b/>
        <sz val="10"/>
        <color theme="1"/>
        <rFont val="David"/>
        <family val="2"/>
        <charset val="177"/>
      </rPr>
      <t xml:space="preserve"> </t>
    </r>
    <r>
      <rPr>
        <b/>
        <sz val="10"/>
        <color theme="1"/>
        <rFont val="Times New Roman"/>
        <family val="1"/>
      </rPr>
      <t>;</t>
    </r>
    <r>
      <rPr>
        <b/>
        <sz val="10"/>
        <color theme="1"/>
        <rFont val="David"/>
        <family val="2"/>
        <charset val="177"/>
      </rPr>
      <t xml:space="preserve"> אירופה: </t>
    </r>
    <r>
      <rPr>
        <b/>
        <sz val="8"/>
        <color theme="1"/>
        <rFont val="Times New Roman"/>
        <family val="1"/>
      </rPr>
      <t>EBA</t>
    </r>
    <r>
      <rPr>
        <b/>
        <sz val="10"/>
        <color theme="1"/>
        <rFont val="David"/>
        <family val="2"/>
        <charset val="177"/>
      </rPr>
      <t>.</t>
    </r>
  </si>
  <si>
    <t xml:space="preserve">3) לא פורסמו נתונים לגבי הריבית המוניטרית של ה-ECB בתרחיש הקיצון שנערך באירופה. אולם צוין כי שיעורי הריבית הבין-בנקאית לטווחים קצרים עולים ב-80 נק' בסיס.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</si>
</sst>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%"/>
    <numFmt numFmtId="165" formatCode="_ * #,##0.0_ ;_ * \-#,##0.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name val="David"/>
      <family val="2"/>
      <charset val="177"/>
    </font>
    <font>
      <sz val="12"/>
      <color rgb="FF366092"/>
      <name val="Arial"/>
      <family val="2"/>
    </font>
    <font>
      <b/>
      <sz val="10"/>
      <color theme="1"/>
      <name val="David"/>
      <family val="2"/>
      <charset val="177"/>
    </font>
    <font>
      <b/>
      <sz val="10"/>
      <color theme="1"/>
      <name val="Times New Roman"/>
      <family val="1"/>
    </font>
    <font>
      <b/>
      <sz val="12"/>
      <color theme="1"/>
      <name val="David"/>
      <family val="2"/>
      <charset val="177"/>
    </font>
    <font>
      <b/>
      <vertAlign val="superscript"/>
      <sz val="12"/>
      <name val="David"/>
      <family val="2"/>
      <charset val="177"/>
    </font>
    <font>
      <sz val="10"/>
      <name val="Arial"/>
      <family val="2"/>
      <charset val="177"/>
      <scheme val="minor"/>
    </font>
    <font>
      <b/>
      <sz val="10"/>
      <name val="David"/>
      <family val="2"/>
      <charset val="177"/>
    </font>
    <font>
      <sz val="10"/>
      <name val="David"/>
      <family val="2"/>
      <charset val="177"/>
    </font>
    <font>
      <vertAlign val="superscript"/>
      <sz val="10"/>
      <name val="David"/>
      <family val="2"/>
      <charset val="177"/>
    </font>
    <font>
      <sz val="10"/>
      <color theme="1"/>
      <name val="David"/>
      <family val="2"/>
      <charset val="177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0" borderId="4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9" fontId="0" fillId="0" borderId="9" xfId="2" applyFont="1" applyBorder="1"/>
    <xf numFmtId="9" fontId="0" fillId="0" borderId="0" xfId="0" applyNumberFormat="1" applyBorder="1"/>
    <xf numFmtId="10" fontId="0" fillId="0" borderId="10" xfId="0" applyNumberFormat="1" applyBorder="1"/>
    <xf numFmtId="0" fontId="0" fillId="0" borderId="13" xfId="0" applyBorder="1"/>
    <xf numFmtId="9" fontId="0" fillId="0" borderId="14" xfId="2" applyFont="1" applyBorder="1"/>
    <xf numFmtId="0" fontId="0" fillId="0" borderId="15" xfId="0" applyBorder="1"/>
    <xf numFmtId="9" fontId="0" fillId="0" borderId="15" xfId="0" applyNumberFormat="1" applyBorder="1"/>
    <xf numFmtId="10" fontId="0" fillId="0" borderId="16" xfId="0" applyNumberFormat="1" applyBorder="1"/>
    <xf numFmtId="164" fontId="3" fillId="0" borderId="0" xfId="0" applyNumberFormat="1" applyFont="1" applyFill="1" applyBorder="1" applyAlignment="1">
      <alignment horizontal="right" vertical="center" readingOrder="1"/>
    </xf>
    <xf numFmtId="0" fontId="0" fillId="0" borderId="0" xfId="0" applyBorder="1" applyAlignment="1">
      <alignment readingOrder="2"/>
    </xf>
    <xf numFmtId="164" fontId="0" fillId="0" borderId="0" xfId="2" applyNumberFormat="1" applyFont="1"/>
    <xf numFmtId="0" fontId="4" fillId="0" borderId="0" xfId="0" applyFont="1" applyAlignment="1">
      <alignment horizontal="right" vertical="center" readingOrder="2"/>
    </xf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right" wrapText="1" readingOrder="2"/>
    </xf>
    <xf numFmtId="0" fontId="9" fillId="0" borderId="2" xfId="0" applyFont="1" applyFill="1" applyBorder="1" applyAlignment="1">
      <alignment horizontal="center" wrapText="1" readingOrder="2"/>
    </xf>
    <xf numFmtId="0" fontId="9" fillId="0" borderId="3" xfId="0" applyFont="1" applyFill="1" applyBorder="1" applyAlignment="1">
      <alignment horizontal="center" wrapText="1" readingOrder="2"/>
    </xf>
    <xf numFmtId="0" fontId="10" fillId="0" borderId="1" xfId="0" applyFont="1" applyFill="1" applyBorder="1" applyAlignment="1">
      <alignment horizontal="right" readingOrder="2"/>
    </xf>
    <xf numFmtId="164" fontId="10" fillId="3" borderId="11" xfId="0" applyNumberFormat="1" applyFont="1" applyFill="1" applyBorder="1" applyAlignment="1">
      <alignment readingOrder="1"/>
    </xf>
    <xf numFmtId="164" fontId="10" fillId="0" borderId="12" xfId="0" applyNumberFormat="1" applyFont="1" applyFill="1" applyBorder="1" applyAlignment="1">
      <alignment readingOrder="1"/>
    </xf>
    <xf numFmtId="164" fontId="9" fillId="3" borderId="11" xfId="0" applyNumberFormat="1" applyFont="1" applyFill="1" applyBorder="1" applyAlignment="1">
      <alignment readingOrder="2"/>
    </xf>
    <xf numFmtId="165" fontId="10" fillId="0" borderId="11" xfId="1" applyNumberFormat="1" applyFont="1" applyFill="1" applyBorder="1" applyAlignment="1">
      <alignment readingOrder="1"/>
    </xf>
    <xf numFmtId="165" fontId="10" fillId="0" borderId="12" xfId="1" applyNumberFormat="1" applyFont="1" applyFill="1" applyBorder="1" applyAlignment="1">
      <alignment readingOrder="1"/>
    </xf>
    <xf numFmtId="2" fontId="10" fillId="0" borderId="11" xfId="1" applyNumberFormat="1" applyFont="1" applyFill="1" applyBorder="1" applyAlignment="1">
      <alignment readingOrder="1"/>
    </xf>
    <xf numFmtId="165" fontId="10" fillId="0" borderId="11" xfId="1" applyNumberFormat="1" applyFont="1" applyFill="1" applyBorder="1" applyAlignment="1">
      <alignment horizontal="center" readingOrder="1"/>
    </xf>
    <xf numFmtId="165" fontId="10" fillId="0" borderId="12" xfId="1" applyNumberFormat="1" applyFont="1" applyFill="1" applyBorder="1" applyAlignment="1">
      <alignment horizontal="center" readingOrder="1"/>
    </xf>
    <xf numFmtId="9" fontId="10" fillId="3" borderId="11" xfId="0" applyNumberFormat="1" applyFont="1" applyFill="1" applyBorder="1" applyAlignment="1">
      <alignment readingOrder="1"/>
    </xf>
    <xf numFmtId="9" fontId="10" fillId="0" borderId="12" xfId="0" applyNumberFormat="1" applyFont="1" applyFill="1" applyBorder="1" applyAlignment="1">
      <alignment readingOrder="1"/>
    </xf>
    <xf numFmtId="9" fontId="9" fillId="3" borderId="11" xfId="0" applyNumberFormat="1" applyFont="1" applyFill="1" applyBorder="1" applyAlignment="1">
      <alignment readingOrder="2"/>
    </xf>
    <xf numFmtId="0" fontId="9" fillId="3" borderId="11" xfId="0" applyFont="1" applyFill="1" applyBorder="1" applyAlignment="1">
      <alignment readingOrder="2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2" borderId="0" xfId="0" applyFont="1" applyFill="1" applyBorder="1" applyAlignment="1">
      <alignment horizontal="right" readingOrder="2"/>
    </xf>
    <xf numFmtId="0" fontId="6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 readingOrder="2"/>
    </xf>
    <xf numFmtId="0" fontId="9" fillId="0" borderId="2" xfId="0" applyFont="1" applyFill="1" applyBorder="1" applyAlignment="1">
      <alignment horizontal="center" wrapText="1" readingOrder="2"/>
    </xf>
    <xf numFmtId="0" fontId="9" fillId="0" borderId="3" xfId="0" applyFont="1" applyFill="1" applyBorder="1" applyAlignment="1">
      <alignment horizontal="center" wrapText="1" readingOrder="2"/>
    </xf>
    <xf numFmtId="0" fontId="9" fillId="0" borderId="1" xfId="0" applyFont="1" applyFill="1" applyBorder="1" applyAlignment="1">
      <alignment horizont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AA18"/>
  <sheetViews>
    <sheetView rightToLeft="1" tabSelected="1" topLeftCell="C1" zoomScaleNormal="100" workbookViewId="0">
      <selection activeCell="E1" sqref="E1:O1"/>
    </sheetView>
  </sheetViews>
  <sheetFormatPr defaultRowHeight="14.25" x14ac:dyDescent="0.2"/>
  <cols>
    <col min="5" max="5" width="52" bestFit="1" customWidth="1"/>
    <col min="6" max="6" width="7.375" customWidth="1"/>
    <col min="7" max="15" width="7" customWidth="1"/>
    <col min="21" max="28" width="0" hidden="1" customWidth="1"/>
  </cols>
  <sheetData>
    <row r="1" spans="5:27" ht="15.75" x14ac:dyDescent="0.25">
      <c r="E1" s="40" t="s">
        <v>8</v>
      </c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5:27" ht="21" customHeight="1" x14ac:dyDescent="0.2">
      <c r="E2" s="41" t="s">
        <v>17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5:27" x14ac:dyDescent="0.2"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5:27" ht="23.25" customHeight="1" thickBot="1" x14ac:dyDescent="0.25">
      <c r="E4" s="19"/>
      <c r="F4" s="42" t="s">
        <v>0</v>
      </c>
      <c r="G4" s="43"/>
      <c r="H4" s="44" t="s">
        <v>1</v>
      </c>
      <c r="I4" s="44"/>
      <c r="J4" s="44" t="s">
        <v>2</v>
      </c>
      <c r="K4" s="44"/>
      <c r="L4" s="44" t="s">
        <v>3</v>
      </c>
      <c r="M4" s="44"/>
      <c r="N4" s="44" t="s">
        <v>4</v>
      </c>
      <c r="O4" s="44"/>
      <c r="W4" s="2" t="s">
        <v>5</v>
      </c>
      <c r="X4" s="36" t="s">
        <v>6</v>
      </c>
      <c r="Y4" s="37"/>
      <c r="Z4" s="37"/>
      <c r="AA4" s="38"/>
    </row>
    <row r="5" spans="5:27" ht="46.5" customHeight="1" x14ac:dyDescent="0.2">
      <c r="E5" s="20" t="s">
        <v>11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2" t="s">
        <v>10</v>
      </c>
      <c r="N5" s="21" t="s">
        <v>9</v>
      </c>
      <c r="O5" s="22" t="s">
        <v>10</v>
      </c>
      <c r="P5" s="3"/>
      <c r="W5" s="4">
        <v>2013</v>
      </c>
      <c r="X5" s="5"/>
      <c r="Y5" s="3">
        <v>100</v>
      </c>
      <c r="Z5" s="3"/>
      <c r="AA5" s="6"/>
    </row>
    <row r="6" spans="5:27" ht="21" customHeight="1" x14ac:dyDescent="0.2">
      <c r="E6" s="23" t="s">
        <v>12</v>
      </c>
      <c r="F6" s="24"/>
      <c r="G6" s="25">
        <v>0.04</v>
      </c>
      <c r="H6" s="26"/>
      <c r="I6" s="25">
        <v>3.6999999999999998E-2</v>
      </c>
      <c r="J6" s="26"/>
      <c r="K6" s="25">
        <v>4.9000000000000002E-2</v>
      </c>
      <c r="L6" s="26"/>
      <c r="M6" s="25">
        <v>3.5000000000000003E-2</v>
      </c>
      <c r="N6" s="24"/>
      <c r="O6" s="25">
        <v>2.3E-2</v>
      </c>
      <c r="P6" s="3"/>
      <c r="W6" s="4">
        <v>2014</v>
      </c>
      <c r="X6" s="7">
        <f>(Y6/Y5)-1</f>
        <v>-0.18599999999999994</v>
      </c>
      <c r="Y6" s="3">
        <f>$Y$5*Z6</f>
        <v>81.400000000000006</v>
      </c>
      <c r="Z6" s="8">
        <f>1+AA6</f>
        <v>0.81400000000000006</v>
      </c>
      <c r="AA6" s="9">
        <v>-0.186</v>
      </c>
    </row>
    <row r="7" spans="5:27" ht="21" customHeight="1" x14ac:dyDescent="0.2">
      <c r="E7" s="23" t="s">
        <v>13</v>
      </c>
      <c r="F7" s="27">
        <v>6.9</v>
      </c>
      <c r="G7" s="28">
        <v>11.7</v>
      </c>
      <c r="H7" s="27">
        <v>7.3</v>
      </c>
      <c r="I7" s="28">
        <v>11.3</v>
      </c>
      <c r="J7" s="27">
        <v>7.3</v>
      </c>
      <c r="K7" s="28">
        <v>12.6</v>
      </c>
      <c r="L7" s="27">
        <v>7.2</v>
      </c>
      <c r="M7" s="28">
        <v>11.8</v>
      </c>
      <c r="N7" s="27">
        <v>10.7</v>
      </c>
      <c r="O7" s="28">
        <v>13</v>
      </c>
      <c r="P7" s="3"/>
      <c r="W7" s="4">
        <v>2015</v>
      </c>
      <c r="X7" s="7">
        <f t="shared" ref="X7:X8" si="0">(Y7/Y6)-1</f>
        <v>2.457002457002444E-2</v>
      </c>
      <c r="Y7" s="3">
        <f>$Y$5*Z7</f>
        <v>83.399999999999991</v>
      </c>
      <c r="Z7" s="8">
        <f>1+AA7</f>
        <v>0.83399999999999996</v>
      </c>
      <c r="AA7" s="9">
        <v>-0.16600000000000001</v>
      </c>
    </row>
    <row r="8" spans="5:27" ht="21" customHeight="1" x14ac:dyDescent="0.2">
      <c r="E8" s="23" t="s">
        <v>14</v>
      </c>
      <c r="F8" s="29">
        <v>1.25</v>
      </c>
      <c r="G8" s="28">
        <v>6.7</v>
      </c>
      <c r="H8" s="27">
        <v>1E-3</v>
      </c>
      <c r="I8" s="28">
        <v>0.1</v>
      </c>
      <c r="J8" s="27">
        <v>1.1000000000000001</v>
      </c>
      <c r="K8" s="28">
        <v>0.3</v>
      </c>
      <c r="L8" s="27">
        <v>0.5</v>
      </c>
      <c r="M8" s="28">
        <v>4.2</v>
      </c>
      <c r="N8" s="30" t="s">
        <v>7</v>
      </c>
      <c r="O8" s="31" t="s">
        <v>7</v>
      </c>
      <c r="P8" s="3"/>
      <c r="W8" s="10">
        <v>2016</v>
      </c>
      <c r="X8" s="11">
        <f t="shared" si="0"/>
        <v>-3.1175059952038175E-2</v>
      </c>
      <c r="Y8" s="12">
        <f>$Y$5*Z8</f>
        <v>80.800000000000011</v>
      </c>
      <c r="Z8" s="13">
        <f>1+AA8</f>
        <v>0.80800000000000005</v>
      </c>
      <c r="AA8" s="14">
        <v>-0.192</v>
      </c>
    </row>
    <row r="9" spans="5:27" ht="21" customHeight="1" x14ac:dyDescent="0.2">
      <c r="E9" s="23" t="s">
        <v>15</v>
      </c>
      <c r="F9" s="32"/>
      <c r="G9" s="33">
        <v>-0.5</v>
      </c>
      <c r="H9" s="34"/>
      <c r="I9" s="33">
        <v>-0.5</v>
      </c>
      <c r="J9" s="34"/>
      <c r="K9" s="33">
        <v>-0.32</v>
      </c>
      <c r="L9" s="34"/>
      <c r="M9" s="33">
        <v>-0.28000000000000003</v>
      </c>
      <c r="N9" s="32"/>
      <c r="O9" s="33">
        <v>-0.2</v>
      </c>
      <c r="P9" s="3"/>
      <c r="R9" s="15"/>
    </row>
    <row r="10" spans="5:27" ht="21" customHeight="1" x14ac:dyDescent="0.2">
      <c r="E10" s="23" t="s">
        <v>16</v>
      </c>
      <c r="F10" s="32"/>
      <c r="G10" s="33">
        <v>-0.2</v>
      </c>
      <c r="H10" s="35"/>
      <c r="I10" s="33">
        <v>-0.25</v>
      </c>
      <c r="J10" s="35"/>
      <c r="K10" s="33">
        <v>-0.33</v>
      </c>
      <c r="L10" s="35"/>
      <c r="M10" s="33">
        <v>-0.35</v>
      </c>
      <c r="N10" s="32"/>
      <c r="O10" s="33">
        <v>-0.11600000000000001</v>
      </c>
      <c r="P10" s="16"/>
      <c r="Q10" s="16"/>
      <c r="R10" s="16"/>
    </row>
    <row r="11" spans="5:27" ht="15.75" customHeight="1" x14ac:dyDescent="0.2">
      <c r="E11" s="39" t="s">
        <v>18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Y11">
        <v>100</v>
      </c>
    </row>
    <row r="12" spans="5:27" ht="10.5" customHeight="1" x14ac:dyDescent="0.2">
      <c r="E12" s="39" t="s">
        <v>19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"/>
      <c r="Y12">
        <f>Y11*(1-(Z12/100))</f>
        <v>108.7</v>
      </c>
      <c r="Z12">
        <v>-8.6999999999999993</v>
      </c>
    </row>
    <row r="13" spans="5:27" ht="11.25" customHeight="1" x14ac:dyDescent="0.2">
      <c r="E13" s="39" t="s">
        <v>21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X13" s="17">
        <f>(Y14/Y11)-1</f>
        <v>0.1155446200000001</v>
      </c>
      <c r="Y13">
        <f>Y12*(1-(Z13/100))</f>
        <v>115.00460000000001</v>
      </c>
      <c r="Z13">
        <v>-5.8</v>
      </c>
    </row>
    <row r="14" spans="5:27" ht="11.25" customHeight="1" x14ac:dyDescent="0.2">
      <c r="E14" s="18" t="s">
        <v>20</v>
      </c>
      <c r="Y14">
        <f>Y13*(1-(Z14/100))</f>
        <v>111.554462</v>
      </c>
      <c r="Z14">
        <v>3</v>
      </c>
    </row>
    <row r="16" spans="5:27" x14ac:dyDescent="0.2">
      <c r="I16" s="3"/>
    </row>
    <row r="17" spans="9:9" x14ac:dyDescent="0.2">
      <c r="I17" s="3"/>
    </row>
    <row r="18" spans="9:9" x14ac:dyDescent="0.2">
      <c r="I18" s="3"/>
    </row>
  </sheetData>
  <mergeCells count="11">
    <mergeCell ref="X4:AA4"/>
    <mergeCell ref="E11:O11"/>
    <mergeCell ref="E12:O12"/>
    <mergeCell ref="E13:O13"/>
    <mergeCell ref="E1:O1"/>
    <mergeCell ref="E2:O2"/>
    <mergeCell ref="F4:G4"/>
    <mergeCell ref="H4:I4"/>
    <mergeCell ref="J4:K4"/>
    <mergeCell ref="L4:M4"/>
    <mergeCell ref="N4:O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17F000-AD14-4502-BA88-B41BFEE71350}"/>
</file>

<file path=customXml/itemProps2.xml><?xml version="1.0" encoding="utf-8"?>
<ds:datastoreItem xmlns:ds="http://schemas.openxmlformats.org/officeDocument/2006/customXml" ds:itemID="{0D42B1EF-A6F9-4CF3-A80B-72BE89D8D828}"/>
</file>

<file path=customXml/itemProps3.xml><?xml version="1.0" encoding="utf-8"?>
<ds:datastoreItem xmlns:ds="http://schemas.openxmlformats.org/officeDocument/2006/customXml" ds:itemID="{52A58B08-8A07-4E43-8B88-0EEDFF63A3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לוח א'-25</vt:lpstr>
      <vt:lpstr>'לוח א''-25'!WPrint_Area_W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אדוה כהן</dc:creator>
  <cp:lastModifiedBy>אדוה כהן</cp:lastModifiedBy>
  <cp:lastPrinted>2014-06-12T11:58:41Z</cp:lastPrinted>
  <dcterms:created xsi:type="dcterms:W3CDTF">2014-06-01T12:08:56Z</dcterms:created>
  <dcterms:modified xsi:type="dcterms:W3CDTF">2014-06-25T12:30:36Z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