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חוברת_עבודה_זו" defaultThemeVersion="164011"/>
  <bookViews>
    <workbookView xWindow="0" yWindow="0" windowWidth="28800" windowHeight="12045" tabRatio="1000"/>
  </bookViews>
  <sheets>
    <sheet name="Table 1" sheetId="2" r:id="rId1"/>
    <sheet name="Table 2" sheetId="7" r:id="rId2"/>
    <sheet name="Table  3" sheetId="8" r:id="rId3"/>
    <sheet name="Table 4" sheetId="9" r:id="rId4"/>
    <sheet name="Table 5" sheetId="10" r:id="rId5"/>
    <sheet name="Table 6" sheetId="13" r:id="rId6"/>
    <sheet name="Table 7" sheetId="14" r:id="rId7"/>
    <sheet name="Table 8" sheetId="4" r:id="rId8"/>
    <sheet name="Table 9" sheetId="5" r:id="rId9"/>
    <sheet name="Table 10" sheetId="6" r:id="rId10"/>
    <sheet name="Table 11" sheetId="18" r:id="r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7" l="1"/>
  <c r="D25" i="9" l="1"/>
  <c r="D23" i="9"/>
  <c r="D13" i="9"/>
  <c r="M25" i="8" l="1"/>
  <c r="I25" i="8"/>
  <c r="E25" i="8"/>
  <c r="M24" i="8"/>
  <c r="I24" i="8"/>
  <c r="E24" i="8"/>
  <c r="M23" i="8"/>
  <c r="I23" i="8"/>
  <c r="E23" i="8"/>
  <c r="M22" i="8"/>
  <c r="I22" i="8"/>
  <c r="E22" i="8"/>
  <c r="M21" i="8"/>
  <c r="I21" i="8"/>
  <c r="E21" i="8"/>
  <c r="M20" i="8"/>
  <c r="I20" i="8"/>
  <c r="E20" i="8"/>
  <c r="M19" i="8"/>
  <c r="I19" i="8"/>
  <c r="E19" i="8"/>
  <c r="M15" i="8"/>
  <c r="I15" i="8"/>
  <c r="E15" i="8"/>
  <c r="M14" i="8"/>
  <c r="I14" i="8"/>
  <c r="E14" i="8"/>
  <c r="M13" i="8"/>
  <c r="I13" i="8"/>
  <c r="E13" i="8"/>
  <c r="M12" i="8"/>
  <c r="I12" i="8"/>
  <c r="E12" i="8"/>
  <c r="M11" i="8"/>
  <c r="I11" i="8"/>
  <c r="E11" i="8"/>
  <c r="M10" i="8"/>
  <c r="I10" i="8"/>
  <c r="E10" i="8"/>
  <c r="M9" i="8"/>
  <c r="I9" i="8"/>
  <c r="E9" i="8"/>
  <c r="O51" i="7" l="1"/>
  <c r="J51" i="7"/>
  <c r="E51" i="7"/>
  <c r="O50" i="7"/>
  <c r="J50" i="7"/>
  <c r="E50" i="7"/>
  <c r="O49" i="7"/>
  <c r="J49" i="7"/>
  <c r="E49" i="7"/>
  <c r="O48" i="7"/>
  <c r="J48" i="7"/>
  <c r="E48" i="7"/>
  <c r="O47" i="7"/>
  <c r="J47" i="7"/>
  <c r="E47" i="7"/>
  <c r="O46" i="7"/>
  <c r="J46" i="7"/>
  <c r="E46" i="7"/>
  <c r="O45" i="7"/>
  <c r="J45" i="7"/>
  <c r="E45" i="7"/>
  <c r="O44" i="7"/>
  <c r="J44" i="7"/>
  <c r="E44" i="7"/>
  <c r="O43" i="7"/>
  <c r="J43" i="7"/>
  <c r="E43" i="7"/>
  <c r="O42" i="7"/>
  <c r="J42" i="7"/>
  <c r="E42" i="7"/>
  <c r="O41" i="7"/>
  <c r="J41" i="7"/>
  <c r="E41" i="7"/>
  <c r="O40" i="7"/>
  <c r="J40" i="7"/>
  <c r="E40" i="7"/>
  <c r="O39" i="7"/>
  <c r="J39" i="7"/>
  <c r="E39" i="7"/>
  <c r="O38" i="7"/>
  <c r="J38" i="7"/>
  <c r="E38" i="7"/>
  <c r="O37" i="7"/>
  <c r="J37" i="7"/>
  <c r="E37" i="7"/>
  <c r="O36" i="7"/>
  <c r="J36" i="7"/>
  <c r="E36" i="7"/>
  <c r="O35" i="7"/>
  <c r="J35" i="7"/>
  <c r="E35" i="7"/>
  <c r="O34" i="7"/>
  <c r="J34" i="7"/>
  <c r="E34" i="7"/>
  <c r="T23" i="7"/>
  <c r="O23" i="7"/>
  <c r="J23" i="7"/>
  <c r="E23" i="7"/>
  <c r="T22" i="7"/>
  <c r="O22" i="7"/>
  <c r="J22" i="7"/>
  <c r="E22" i="7"/>
  <c r="T21" i="7"/>
  <c r="O21" i="7"/>
  <c r="J21" i="7"/>
  <c r="E21" i="7"/>
  <c r="T20" i="7"/>
  <c r="O20" i="7"/>
  <c r="J20" i="7"/>
  <c r="E20" i="7"/>
  <c r="T19" i="7"/>
  <c r="O19" i="7"/>
  <c r="J19" i="7"/>
  <c r="E19" i="7"/>
  <c r="T18" i="7"/>
  <c r="O18" i="7"/>
  <c r="J18" i="7"/>
  <c r="E18" i="7"/>
  <c r="T17" i="7"/>
  <c r="O17" i="7"/>
  <c r="J17" i="7"/>
  <c r="E17" i="7"/>
  <c r="T16" i="7"/>
  <c r="O16" i="7"/>
  <c r="J16" i="7"/>
  <c r="E16" i="7"/>
  <c r="T15" i="7"/>
  <c r="O15" i="7"/>
  <c r="J15" i="7"/>
  <c r="E15" i="7"/>
  <c r="T14" i="7"/>
  <c r="O14" i="7"/>
  <c r="J14" i="7"/>
  <c r="E14" i="7"/>
  <c r="T13" i="7"/>
  <c r="O13" i="7"/>
  <c r="J13" i="7"/>
  <c r="E13" i="7"/>
  <c r="T12" i="7"/>
  <c r="O12" i="7"/>
  <c r="J12" i="7"/>
  <c r="E12" i="7"/>
  <c r="T11" i="7"/>
  <c r="O11" i="7"/>
  <c r="J11" i="7"/>
  <c r="E11" i="7"/>
  <c r="T10" i="7"/>
  <c r="O10" i="7"/>
  <c r="J10" i="7"/>
  <c r="E10" i="7"/>
  <c r="T9" i="7"/>
  <c r="O9" i="7"/>
  <c r="J9" i="7"/>
  <c r="E9" i="7"/>
  <c r="T8" i="7"/>
  <c r="O8" i="7"/>
  <c r="J8" i="7"/>
  <c r="E8" i="7"/>
  <c r="T7" i="7"/>
  <c r="O7" i="7"/>
  <c r="J7" i="7"/>
  <c r="E7" i="7"/>
  <c r="T6" i="7"/>
  <c r="O6" i="7"/>
  <c r="J6" i="7"/>
  <c r="F16" i="9" l="1"/>
  <c r="B16" i="9"/>
</calcChain>
</file>

<file path=xl/sharedStrings.xml><?xml version="1.0" encoding="utf-8"?>
<sst xmlns="http://schemas.openxmlformats.org/spreadsheetml/2006/main" count="486" uniqueCount="251">
  <si>
    <t>2015</t>
  </si>
  <si>
    <t>2016</t>
  </si>
  <si>
    <t>2017</t>
  </si>
  <si>
    <t>2018</t>
  </si>
  <si>
    <t>2019</t>
  </si>
  <si>
    <t>2020</t>
  </si>
  <si>
    <t>2021</t>
  </si>
  <si>
    <t>2022</t>
  </si>
  <si>
    <t>2023</t>
  </si>
  <si>
    <t>ROE
(percent)</t>
  </si>
  <si>
    <t>Rate of change in balance-sheet credit to the public (percent)</t>
  </si>
  <si>
    <t>Ratio of bank credit to the public to GDP (percent)</t>
  </si>
  <si>
    <t>Ratio of credit to deposits (percent)</t>
  </si>
  <si>
    <t>Annual loan loss provision to total credit to the public (percent)</t>
  </si>
  <si>
    <t>Table 1</t>
  </si>
  <si>
    <t>Leumi</t>
  </si>
  <si>
    <t>Hapoalim</t>
  </si>
  <si>
    <t>Mizrahi-Tefahot</t>
  </si>
  <si>
    <t>Discount</t>
  </si>
  <si>
    <t>First Int'l</t>
  </si>
  <si>
    <t>Total assets</t>
  </si>
  <si>
    <t>Credit to the public</t>
  </si>
  <si>
    <t>(NIS million)</t>
  </si>
  <si>
    <t>(Percent)</t>
  </si>
  <si>
    <t>Assets</t>
  </si>
  <si>
    <t>Cash and deposits at banks</t>
  </si>
  <si>
    <t>Securities</t>
  </si>
  <si>
    <t>Securities borrowed or bought under reverse repurchase agreements</t>
  </si>
  <si>
    <t>Allowance for credit losses</t>
  </si>
  <si>
    <t>Net credit to the public</t>
  </si>
  <si>
    <t>Credit to governments</t>
  </si>
  <si>
    <t>Investments in subsidiary and affiliated companies</t>
  </si>
  <si>
    <t>Premises and equipment</t>
  </si>
  <si>
    <t>Intangible assets</t>
  </si>
  <si>
    <t>Assets in respect of derivative instruments</t>
  </si>
  <si>
    <t>Other assets</t>
  </si>
  <si>
    <t>In current prices</t>
  </si>
  <si>
    <t>Distribution</t>
  </si>
  <si>
    <t>Deposits of the public</t>
  </si>
  <si>
    <t>Deposits from banks</t>
  </si>
  <si>
    <t>Deposits from governments</t>
  </si>
  <si>
    <t>Securities lent or sold under repurchase agreements</t>
  </si>
  <si>
    <t>Bonds and subordinated notes</t>
  </si>
  <si>
    <t>Liabilities in respect of derivative instruments</t>
  </si>
  <si>
    <t>Other liabilities</t>
  </si>
  <si>
    <t>Minority interest</t>
  </si>
  <si>
    <t>Shareholders equity</t>
  </si>
  <si>
    <t>Total equity</t>
  </si>
  <si>
    <t>Total liabilities and equity</t>
  </si>
  <si>
    <t>Of the Israeli government</t>
  </si>
  <si>
    <t>Of foreign governments</t>
  </si>
  <si>
    <t>Of Israeli financial institutions</t>
  </si>
  <si>
    <t>Of foreign financial institutions</t>
  </si>
  <si>
    <t>Other - Israeli</t>
  </si>
  <si>
    <t xml:space="preserve">Other - foreign </t>
  </si>
  <si>
    <t>Stocks</t>
  </si>
  <si>
    <t>Total securities, all types</t>
  </si>
  <si>
    <t>Book value</t>
  </si>
  <si>
    <t>Bank Hapoalim</t>
  </si>
  <si>
    <t>Discount Bank</t>
  </si>
  <si>
    <t>First International</t>
  </si>
  <si>
    <t>Bank of Jerusalem</t>
  </si>
  <si>
    <t>Total Banking System</t>
  </si>
  <si>
    <t>Table 5</t>
  </si>
  <si>
    <t>Transactions in off-balance-sheet financial instruments where the par value reflects credit risk,</t>
  </si>
  <si>
    <t>End of year balance</t>
  </si>
  <si>
    <t>Percent</t>
  </si>
  <si>
    <t>Documentary credit</t>
  </si>
  <si>
    <t>Credit guarantees</t>
  </si>
  <si>
    <t>Guarantees for home purchases</t>
  </si>
  <si>
    <t>Other guarantees and liabilities</t>
  </si>
  <si>
    <t>Unutilized credit card facilities</t>
  </si>
  <si>
    <t>Unutilized CLA and other credit facilities in demand accounts</t>
  </si>
  <si>
    <t>Irrevocable commitments to provide credit that has not yet been extended</t>
  </si>
  <si>
    <t>Commitments to issue guarantees</t>
  </si>
  <si>
    <t>Total</t>
  </si>
  <si>
    <t>Bank Leumi</t>
  </si>
  <si>
    <t>Mizrahi-Tefahot Bank</t>
  </si>
  <si>
    <t>(NIS millon, at current prices)</t>
  </si>
  <si>
    <t>Total banking system</t>
  </si>
  <si>
    <t>Interest income</t>
  </si>
  <si>
    <t>Interest expenses</t>
  </si>
  <si>
    <t>Net interest income</t>
  </si>
  <si>
    <t>Loan loss provisions</t>
  </si>
  <si>
    <t>Net interest income after loan loss provisions</t>
  </si>
  <si>
    <t xml:space="preserve">Noninterest income </t>
  </si>
  <si>
    <t xml:space="preserve">  Exchange rate differentials</t>
  </si>
  <si>
    <t>Total operating and other expenses</t>
  </si>
  <si>
    <t>Pre-tax profit</t>
  </si>
  <si>
    <t>Provision for tax on profits</t>
  </si>
  <si>
    <t>After-tax profit</t>
  </si>
  <si>
    <t>Net profit attributed to shareholders</t>
  </si>
  <si>
    <t>Total pre-tax ROE (percent)</t>
  </si>
  <si>
    <t>Total after-tax ROE (percent)</t>
  </si>
  <si>
    <t>Total ROA (percent)</t>
  </si>
  <si>
    <t>(continued)</t>
  </si>
  <si>
    <t>Table 7</t>
  </si>
  <si>
    <t>Quantity effect</t>
  </si>
  <si>
    <t>Price effect</t>
  </si>
  <si>
    <t>Net change</t>
  </si>
  <si>
    <t>Assets side</t>
  </si>
  <si>
    <t>Liabilities side</t>
  </si>
  <si>
    <t>Net quantity effect</t>
  </si>
  <si>
    <t>Net price effect</t>
  </si>
  <si>
    <t>Contribution to net interest income</t>
  </si>
  <si>
    <t>Credit to the public (assets) / deposits of the public (liablities) in Israel</t>
  </si>
  <si>
    <t>Credit to the public (assets) / deposits of the public (liabilities) abroad</t>
  </si>
  <si>
    <t>Total credit to the public / deposits of the public</t>
  </si>
  <si>
    <t>Other interest-bearing assets / liabilities in Israel</t>
  </si>
  <si>
    <t>Other interest-bearing assets / liabilities abroad</t>
  </si>
  <si>
    <t>Total other interest-bearing assets / liabilities</t>
  </si>
  <si>
    <t>Total interest income / expenses</t>
  </si>
  <si>
    <t>SOURCE: Banking Supervision Department based on published financial statements.</t>
  </si>
  <si>
    <t>Liabilities</t>
  </si>
  <si>
    <t>Deposits at banks</t>
  </si>
  <si>
    <t>Deposits at central banks</t>
  </si>
  <si>
    <t>Bonds</t>
  </si>
  <si>
    <t>Total interest-bearing assets</t>
  </si>
  <si>
    <t>Average yearly balance (NIS million)</t>
  </si>
  <si>
    <t>Interest income (NIS million)</t>
  </si>
  <si>
    <t>Income rate (%)</t>
  </si>
  <si>
    <t>Expense rate (%)</t>
  </si>
  <si>
    <t>Interest rate gap</t>
  </si>
  <si>
    <t>Interest expenses (NIS million)</t>
  </si>
  <si>
    <t>Deposits from central banks</t>
  </si>
  <si>
    <t>Total interest-bearing liabilities</t>
  </si>
  <si>
    <t>(percent)</t>
  </si>
  <si>
    <t>Year</t>
  </si>
  <si>
    <t>First Int'l.</t>
  </si>
  <si>
    <t>Capital base</t>
  </si>
  <si>
    <t>Credit risk</t>
  </si>
  <si>
    <t>Market risks</t>
  </si>
  <si>
    <t>Operational risk</t>
  </si>
  <si>
    <t>Total weighted items</t>
  </si>
  <si>
    <t>Tier 1 capital ratio</t>
  </si>
  <si>
    <t>Total capital adequacy ratio</t>
  </si>
  <si>
    <t>Minimum required Tier 1 capital ratio</t>
  </si>
  <si>
    <t>(NIS milion)</t>
  </si>
  <si>
    <t>Tier 1 capital</t>
  </si>
  <si>
    <t>Balance sheet exposures</t>
  </si>
  <si>
    <t>Total exposures</t>
  </si>
  <si>
    <t>Leverage ratio</t>
  </si>
  <si>
    <t>Required leverage ratio</t>
  </si>
  <si>
    <t>Mizrahi Tefahot</t>
  </si>
  <si>
    <t>Construction and real estate</t>
  </si>
  <si>
    <t>Borrower activity in Israel</t>
  </si>
  <si>
    <t>Business sector</t>
  </si>
  <si>
    <t xml:space="preserve"> Real estate</t>
  </si>
  <si>
    <t>Financial services</t>
  </si>
  <si>
    <t>Other business services</t>
  </si>
  <si>
    <t>Private individuals</t>
  </si>
  <si>
    <t>Private individuals - other</t>
  </si>
  <si>
    <t>Balance</t>
  </si>
  <si>
    <t>Distribution of credit to the public</t>
  </si>
  <si>
    <t>Change in credit</t>
  </si>
  <si>
    <t>Borrowers' activity abroad</t>
  </si>
  <si>
    <r>
      <rPr>
        <vertAlign val="superscript"/>
        <sz val="10"/>
        <color theme="1"/>
        <rFont val="Assistant"/>
      </rPr>
      <t>a</t>
    </r>
    <r>
      <rPr>
        <sz val="10"/>
        <color theme="1"/>
        <rFont val="Assistant"/>
      </rPr>
      <t xml:space="preserve"> Calculated in accordance with Proper Conduct of Banking Business Directive 221.</t>
    </r>
  </si>
  <si>
    <r>
      <rPr>
        <vertAlign val="superscript"/>
        <sz val="10"/>
        <color theme="1"/>
        <rFont val="Assistant"/>
      </rPr>
      <t>b</t>
    </r>
    <r>
      <rPr>
        <sz val="10"/>
        <color theme="1"/>
        <rFont val="Assistant"/>
      </rPr>
      <t xml:space="preserve"> Calculated in accordance with Proper Conduct of Banking Business Directive 218.</t>
    </r>
  </si>
  <si>
    <r>
      <rPr>
        <vertAlign val="superscript"/>
        <sz val="10"/>
        <color theme="1"/>
        <rFont val="Assistant"/>
      </rPr>
      <t xml:space="preserve">c </t>
    </r>
    <r>
      <rPr>
        <sz val="10"/>
        <color theme="1"/>
        <rFont val="Assistant"/>
      </rPr>
      <t>The ratio between total operating and other expenses nd total net interest and noninterest income (cost-to-income).</t>
    </r>
  </si>
  <si>
    <r>
      <rPr>
        <vertAlign val="superscript"/>
        <sz val="10"/>
        <color theme="1"/>
        <rFont val="Assistant"/>
      </rPr>
      <t>d</t>
    </r>
    <r>
      <rPr>
        <sz val="10"/>
        <color theme="1"/>
        <rFont val="Assistant"/>
      </rPr>
      <t xml:space="preserve"> The LCR, developed by the Basel Committee to enhance the short-term resilience of banking corporations’ liquidity profiles, indicates the quantity of HQLA (High Quality Liquid Assets) that corporations should hold in order to withstand a significant stress scenario that lasts thirty calendar days. The LCR is composed of two elements. The first, in the numerator, is the inventory of HQLA (High Quality Liquid Assets), which is comprised of two levels of assets. Level 1 includes high quality assets that may be held in unlimited amounts, and Level 2 is composed of assets that are limited to a maximum aggregate holding of 40 percent of the HQLA inventory. (This level is divided into two sublevels: 2A and 2B. At the latter level, the share of assets that may be held is limited to 15 percent.) The second element, in the denominator, is the total net cash outflow, i.e., the expected total cash outflow less the expected total cash inflow in the stress scenario. The expected total cash outflow is calculated by multiplying the balances of different categories or types of balance-sheet and off-balance-sheet liabilities by their expected runoff or drawdown rates. The total expected cash inflow is calculated by multiplying outstanding contractual receivables by the rates at which they are expected to be received in the scenario, up to a cumulative 75  percent of the predicted total cash outflow. </t>
    </r>
  </si>
  <si>
    <r>
      <rPr>
        <vertAlign val="superscript"/>
        <sz val="10"/>
        <color theme="1"/>
        <rFont val="Assistant"/>
      </rPr>
      <t xml:space="preserve">e </t>
    </r>
    <r>
      <rPr>
        <sz val="10"/>
        <color theme="1"/>
        <rFont val="Assistant"/>
      </rPr>
      <t>The Herfindal-Hirschman index of industry concentration is based on a standalone calculation of total credit at each bank, and not on a consolidated basis:                            , where yi = the output of bank i (credit to the public, net) and y = the industry's output.</t>
    </r>
  </si>
  <si>
    <r>
      <rPr>
        <vertAlign val="superscript"/>
        <sz val="10"/>
        <color theme="1"/>
        <rFont val="Assistant"/>
      </rPr>
      <t>f</t>
    </r>
    <r>
      <rPr>
        <sz val="10"/>
        <color theme="1"/>
        <rFont val="Assistant"/>
      </rPr>
      <t xml:space="preserve"> Average for December of that year.</t>
    </r>
  </si>
  <si>
    <r>
      <rPr>
        <vertAlign val="superscript"/>
        <sz val="10"/>
        <color theme="1"/>
        <rFont val="Assistant"/>
      </rPr>
      <t>g</t>
    </r>
    <r>
      <rPr>
        <sz val="10"/>
        <color theme="1"/>
        <rFont val="Assistant"/>
      </rPr>
      <t xml:space="preserve"> In calculating the MV/BV ratio, the book value (BV) of the five major banks is calculated with a delay of one quarter after the market value (MV). As of December 2014, the book value includes the effect of employee rights and software expenses.</t>
    </r>
  </si>
  <si>
    <r>
      <rPr>
        <vertAlign val="superscript"/>
        <sz val="10"/>
        <color theme="1"/>
        <rFont val="Assistant"/>
      </rPr>
      <t>h</t>
    </r>
    <r>
      <rPr>
        <sz val="10"/>
        <color theme="1"/>
        <rFont val="Assistant"/>
      </rPr>
      <t xml:space="preserve"> Calculated for the entire banking system.</t>
    </r>
  </si>
  <si>
    <r>
      <rPr>
        <vertAlign val="superscript"/>
        <sz val="10"/>
        <color theme="1"/>
        <rFont val="Assistant"/>
      </rPr>
      <t xml:space="preserve">i </t>
    </r>
    <r>
      <rPr>
        <sz val="10"/>
        <color theme="1"/>
        <rFont val="Assistant"/>
      </rPr>
      <t>As of January 2022, Israeli banks implement the Current Expected Credit Losses (CECL) methodology, a forward-looking methodology for estimating allowances for credit losses.  The change in the ratios is partly due to the transition to this method.</t>
    </r>
  </si>
  <si>
    <r>
      <t>Net yield on interest-bearing assets (net interest margin)</t>
    </r>
    <r>
      <rPr>
        <b/>
        <vertAlign val="superscript"/>
        <sz val="11"/>
        <color theme="1"/>
        <rFont val="Assistant"/>
      </rPr>
      <t>b</t>
    </r>
  </si>
  <si>
    <r>
      <rPr>
        <vertAlign val="superscript"/>
        <sz val="10"/>
        <color theme="1"/>
        <rFont val="Assistant"/>
      </rPr>
      <t>a</t>
    </r>
    <r>
      <rPr>
        <sz val="10"/>
        <color theme="1"/>
        <rFont val="Assistant"/>
      </rPr>
      <t xml:space="preserve"> Includes balance-sheet and non-balance-sheet credit risk.</t>
    </r>
  </si>
  <si>
    <r>
      <rPr>
        <vertAlign val="superscript"/>
        <sz val="10"/>
        <color theme="1"/>
        <rFont val="Assistant"/>
      </rPr>
      <t>b</t>
    </r>
    <r>
      <rPr>
        <sz val="10"/>
        <color theme="1"/>
        <rFont val="Assistant"/>
      </rPr>
      <t xml:space="preserve"> Includes credit to the public, excludes bonds and securities borrowed or purchased under reverse repurchase agreements.</t>
    </r>
  </si>
  <si>
    <r>
      <rPr>
        <vertAlign val="superscript"/>
        <sz val="10"/>
        <rFont val="Assistant"/>
      </rPr>
      <t>a</t>
    </r>
    <r>
      <rPr>
        <sz val="10"/>
        <rFont val="Assistant"/>
      </rPr>
      <t xml:space="preserve"> Mortgage-backed securities (MBS) issued by US government agencies (FNMA, FHLMC and GNMA) are included in the "Asset-backed or mortgage-backed" item whether there is a government guarantee for them or not.</t>
    </r>
  </si>
  <si>
    <t>NIS million</t>
  </si>
  <si>
    <r>
      <rPr>
        <vertAlign val="superscript"/>
        <sz val="10"/>
        <color theme="1"/>
        <rFont val="Assistant"/>
      </rPr>
      <t>a</t>
    </r>
    <r>
      <rPr>
        <sz val="10"/>
        <color theme="1"/>
        <rFont val="Assistant"/>
      </rPr>
      <t xml:space="preserve"> The quantity effect is calculated as the change in the balance-sheet balance (current year versus previous year) multiplied by the price during the current period, divided by 1000.</t>
    </r>
  </si>
  <si>
    <r>
      <rPr>
        <vertAlign val="superscript"/>
        <sz val="10"/>
        <color theme="1"/>
        <rFont val="Assistant"/>
      </rPr>
      <t>b</t>
    </r>
    <r>
      <rPr>
        <sz val="10"/>
        <color theme="1"/>
        <rFont val="Assistant"/>
      </rPr>
      <t xml:space="preserve"> The price effect is calculated as the change in price (current year versus previous year) multiplied by the balance-sheet balance for the same period in the previous year, divided by 1,000.</t>
    </r>
  </si>
  <si>
    <r>
      <t>Other liabilities</t>
    </r>
    <r>
      <rPr>
        <vertAlign val="superscript"/>
        <sz val="11"/>
        <color theme="1"/>
        <rFont val="Assistant"/>
      </rPr>
      <t>a</t>
    </r>
  </si>
  <si>
    <t>Unit output cost</t>
  </si>
  <si>
    <t>Efficiency ratio</t>
  </si>
  <si>
    <t xml:space="preserve">    Total exposures after conversion to credit</t>
  </si>
  <si>
    <t>Derivative Exposure</t>
  </si>
  <si>
    <t>Securities Financing Exposure</t>
  </si>
  <si>
    <t>Off-balance sheet expsosure</t>
  </si>
  <si>
    <r>
      <t>Common Equity Tier 1 capital ratio</t>
    </r>
    <r>
      <rPr>
        <vertAlign val="superscript"/>
        <sz val="11"/>
        <rFont val="Assistant"/>
      </rPr>
      <t>a</t>
    </r>
    <r>
      <rPr>
        <sz val="11"/>
        <rFont val="Assistant"/>
      </rPr>
      <t xml:space="preserve"> (percent)</t>
    </r>
  </si>
  <si>
    <r>
      <t>Leverage ratio</t>
    </r>
    <r>
      <rPr>
        <vertAlign val="superscript"/>
        <sz val="11"/>
        <rFont val="Assistant"/>
      </rPr>
      <t>b</t>
    </r>
    <r>
      <rPr>
        <sz val="11"/>
        <rFont val="Assistant"/>
      </rPr>
      <t xml:space="preserve"> (percent)</t>
    </r>
  </si>
  <si>
    <r>
      <t>Efficiency ratio</t>
    </r>
    <r>
      <rPr>
        <vertAlign val="superscript"/>
        <sz val="11"/>
        <rFont val="Assistant"/>
      </rPr>
      <t>c</t>
    </r>
  </si>
  <si>
    <r>
      <t>Liquidity coverage ratio</t>
    </r>
    <r>
      <rPr>
        <vertAlign val="superscript"/>
        <sz val="11"/>
        <rFont val="Assistant"/>
      </rPr>
      <t>d,h</t>
    </r>
    <r>
      <rPr>
        <sz val="11"/>
        <rFont val="Assistant"/>
      </rPr>
      <t xml:space="preserve"> (percent)</t>
    </r>
  </si>
  <si>
    <r>
      <t>Herfindahl-Hirschman Concentration Index (HHI)</t>
    </r>
    <r>
      <rPr>
        <vertAlign val="superscript"/>
        <sz val="11"/>
        <rFont val="Assistant"/>
      </rPr>
      <t>e,h</t>
    </r>
  </si>
  <si>
    <r>
      <t>Average yield spread between bonds of the banks and government bonds</t>
    </r>
    <r>
      <rPr>
        <vertAlign val="superscript"/>
        <sz val="11"/>
        <rFont val="Assistant"/>
      </rPr>
      <t>f,h</t>
    </r>
    <r>
      <rPr>
        <sz val="11"/>
        <rFont val="Assistant"/>
      </rPr>
      <t xml:space="preserve">  (percentage points)</t>
    </r>
  </si>
  <si>
    <r>
      <t>Ratio of market value to book value</t>
    </r>
    <r>
      <rPr>
        <vertAlign val="superscript"/>
        <sz val="11"/>
        <rFont val="Assistant"/>
      </rPr>
      <t>g,h</t>
    </r>
    <r>
      <rPr>
        <sz val="11"/>
        <rFont val="Assistant"/>
      </rPr>
      <t xml:space="preserve"> (MV/BV)</t>
    </r>
  </si>
  <si>
    <r>
      <t>Total liabilities</t>
    </r>
    <r>
      <rPr>
        <b/>
        <vertAlign val="superscript"/>
        <sz val="11"/>
        <rFont val="Assistant"/>
      </rPr>
      <t xml:space="preserve"> </t>
    </r>
  </si>
  <si>
    <r>
      <t xml:space="preserve">a </t>
    </r>
    <r>
      <rPr>
        <sz val="10"/>
        <rFont val="Assistant"/>
      </rPr>
      <t>On a consolidated basis.</t>
    </r>
  </si>
  <si>
    <r>
      <t>b</t>
    </r>
    <r>
      <rPr>
        <sz val="10"/>
        <rFont val="Assistant"/>
      </rPr>
      <t xml:space="preserve"> Including deposits at the Bank of Israel.</t>
    </r>
  </si>
  <si>
    <r>
      <t>Asset-backed or mortgage-backed securities</t>
    </r>
    <r>
      <rPr>
        <vertAlign val="superscript"/>
        <sz val="11"/>
        <rFont val="Assistant"/>
      </rPr>
      <t>a</t>
    </r>
  </si>
  <si>
    <r>
      <t xml:space="preserve">of which: </t>
    </r>
    <r>
      <rPr>
        <sz val="11"/>
        <rFont val="Assistant"/>
      </rPr>
      <t xml:space="preserve">Noninterest financing income </t>
    </r>
  </si>
  <si>
    <r>
      <t xml:space="preserve">              </t>
    </r>
    <r>
      <rPr>
        <i/>
        <sz val="11"/>
        <rFont val="Assistant"/>
      </rPr>
      <t>of which:</t>
    </r>
    <r>
      <rPr>
        <sz val="11"/>
        <rFont val="Assistant"/>
      </rPr>
      <t xml:space="preserve"> Stocks</t>
    </r>
    <r>
      <rPr>
        <vertAlign val="superscript"/>
        <sz val="11"/>
        <rFont val="Assistant"/>
      </rPr>
      <t>a</t>
    </r>
  </si>
  <si>
    <r>
      <t xml:space="preserve">  Bonds</t>
    </r>
    <r>
      <rPr>
        <vertAlign val="superscript"/>
        <sz val="11"/>
        <rFont val="Assistant"/>
      </rPr>
      <t>b</t>
    </r>
  </si>
  <si>
    <r>
      <t xml:space="preserve">  Activity in derivative instruments</t>
    </r>
    <r>
      <rPr>
        <vertAlign val="superscript"/>
        <sz val="11"/>
        <rFont val="Assistant"/>
      </rPr>
      <t>c</t>
    </r>
  </si>
  <si>
    <r>
      <t xml:space="preserve">   </t>
    </r>
    <r>
      <rPr>
        <i/>
        <sz val="11"/>
        <rFont val="Assistant"/>
      </rPr>
      <t>of which:</t>
    </r>
    <r>
      <rPr>
        <sz val="11"/>
        <rFont val="Assistant"/>
      </rPr>
      <t xml:space="preserve"> Fees</t>
    </r>
  </si>
  <si>
    <r>
      <t xml:space="preserve">   </t>
    </r>
    <r>
      <rPr>
        <i/>
        <sz val="11"/>
        <rFont val="Assistant"/>
      </rPr>
      <t>of which:</t>
    </r>
    <r>
      <rPr>
        <sz val="11"/>
        <rFont val="Assistant"/>
      </rPr>
      <t xml:space="preserve"> salaries and related expenses</t>
    </r>
  </si>
  <si>
    <r>
      <rPr>
        <vertAlign val="superscript"/>
        <sz val="10"/>
        <color rgb="FF000000"/>
        <rFont val="Assistant"/>
      </rPr>
      <t>a</t>
    </r>
    <r>
      <rPr>
        <sz val="10"/>
        <color rgb="FF000000"/>
        <rFont val="Assistant"/>
      </rPr>
      <t xml:space="preserve"> Includes the profits/losses from investments in shares available for sale, profits from the sales of shares of affiliated companies, dividends and profits/losses from adjustments to fair value of tradable shares.</t>
    </r>
  </si>
  <si>
    <r>
      <rPr>
        <vertAlign val="superscript"/>
        <sz val="10"/>
        <color rgb="FF000000"/>
        <rFont val="Assistant"/>
      </rPr>
      <t>b</t>
    </r>
    <r>
      <rPr>
        <sz val="10"/>
        <color rgb="FF000000"/>
        <rFont val="Assistant"/>
      </rPr>
      <t xml:space="preserve"> Includes the profits/losses from investments in bonds held to maturity and available for sale and income/expenses realized and not yet realized from adjustments to fair value of tradable bonds.</t>
    </r>
  </si>
  <si>
    <r>
      <rPr>
        <vertAlign val="superscript"/>
        <sz val="10"/>
        <color theme="1"/>
        <rFont val="Assistant"/>
      </rPr>
      <t>c</t>
    </r>
    <r>
      <rPr>
        <sz val="10"/>
        <color theme="1"/>
        <rFont val="Assistant"/>
      </rPr>
      <t xml:space="preserve"> Includes derivative instruments not intended for hedging purposes (ALM instruments) and other derivative instruments.</t>
    </r>
  </si>
  <si>
    <r>
      <t>Other assets</t>
    </r>
    <r>
      <rPr>
        <vertAlign val="superscript"/>
        <sz val="11"/>
        <rFont val="Assistant"/>
      </rPr>
      <t>a</t>
    </r>
  </si>
  <si>
    <r>
      <rPr>
        <vertAlign val="superscript"/>
        <sz val="10"/>
        <color theme="1"/>
        <rFont val="Assistant"/>
      </rPr>
      <t>a</t>
    </r>
    <r>
      <rPr>
        <sz val="10"/>
        <color theme="1"/>
        <rFont val="Assistant"/>
      </rPr>
      <t xml:space="preserve"> Other liabilities and assets also include credit to the government and government deposits, and securities loaned or borrowed in repurchase agreements, among other things.</t>
    </r>
  </si>
  <si>
    <r>
      <rPr>
        <vertAlign val="superscript"/>
        <sz val="10"/>
        <color theme="1"/>
        <rFont val="Assistant"/>
      </rPr>
      <t>b</t>
    </r>
    <r>
      <rPr>
        <sz val="10"/>
        <color theme="1"/>
        <rFont val="Assistant"/>
      </rPr>
      <t xml:space="preserve"> The net interest margin is the ratio between net interest income and total interest-bearing assets. The margin is shown in percent and calculated using annual data.</t>
    </r>
  </si>
  <si>
    <r>
      <t>Mizrahi-Tefahot</t>
    </r>
    <r>
      <rPr>
        <vertAlign val="superscript"/>
        <sz val="11"/>
        <rFont val="Assistant"/>
      </rPr>
      <t>d,e</t>
    </r>
  </si>
  <si>
    <r>
      <rPr>
        <vertAlign val="superscript"/>
        <sz val="10"/>
        <rFont val="Assistant"/>
      </rPr>
      <t>a</t>
    </r>
    <r>
      <rPr>
        <sz val="10"/>
        <rFont val="Assistant"/>
      </rPr>
      <t xml:space="preserve"> The ratio between total operating and other expenses and the average balance of assets (average cost).</t>
    </r>
  </si>
  <si>
    <r>
      <rPr>
        <vertAlign val="superscript"/>
        <sz val="10"/>
        <rFont val="Assistant"/>
      </rPr>
      <t>b</t>
    </r>
    <r>
      <rPr>
        <sz val="10"/>
        <rFont val="Assistant"/>
      </rPr>
      <t xml:space="preserve"> The ratio between total operating and other expenses and total net interest and noninterest income (cost-to-income).</t>
    </r>
  </si>
  <si>
    <r>
      <rPr>
        <vertAlign val="superscript"/>
        <sz val="10"/>
        <rFont val="Assistant"/>
      </rPr>
      <t>c</t>
    </r>
    <r>
      <rPr>
        <sz val="10"/>
        <rFont val="Assistant"/>
      </rPr>
      <t xml:space="preserve"> Data for the Hapoalim group do not include the Isracard group.  From 2019, data for the Leumi group do not include the Leumi Card group.</t>
    </r>
  </si>
  <si>
    <r>
      <rPr>
        <vertAlign val="superscript"/>
        <sz val="10"/>
        <rFont val="Assistant"/>
      </rPr>
      <t>d</t>
    </r>
    <r>
      <rPr>
        <sz val="10"/>
        <rFont val="Assistant"/>
      </rPr>
      <t xml:space="preserve"> The merger with Union Bank in the fourth quarter of 2020 biased the unit output cost for 2020 downward.</t>
    </r>
  </si>
  <si>
    <r>
      <rPr>
        <vertAlign val="superscript"/>
        <sz val="10"/>
        <rFont val="Assistant"/>
      </rPr>
      <t>e</t>
    </r>
    <r>
      <rPr>
        <sz val="10"/>
        <rFont val="Assistant"/>
      </rPr>
      <t xml:space="preserve"> Starting with the annual report for 2020, data on the Mizrahi-Tefahot group include Union Bank. </t>
    </r>
  </si>
  <si>
    <r>
      <t>Tier 1 capital</t>
    </r>
    <r>
      <rPr>
        <vertAlign val="superscript"/>
        <sz val="11"/>
        <rFont val="Assistant"/>
      </rPr>
      <t>a,b</t>
    </r>
  </si>
  <si>
    <r>
      <t>Tier 2 capital</t>
    </r>
    <r>
      <rPr>
        <vertAlign val="superscript"/>
        <sz val="11"/>
        <rFont val="Assistant"/>
      </rPr>
      <t>b</t>
    </r>
  </si>
  <si>
    <r>
      <t xml:space="preserve">    Risk weighted average (RWA)</t>
    </r>
    <r>
      <rPr>
        <vertAlign val="superscript"/>
        <sz val="11"/>
        <rFont val="Assistant"/>
      </rPr>
      <t>c</t>
    </r>
  </si>
  <si>
    <r>
      <t>Minimum required total capital ratio</t>
    </r>
    <r>
      <rPr>
        <vertAlign val="superscript"/>
        <sz val="11"/>
        <rFont val="Assistant"/>
      </rPr>
      <t>c</t>
    </r>
  </si>
  <si>
    <r>
      <rPr>
        <vertAlign val="superscript"/>
        <sz val="10"/>
        <rFont val="Assistant"/>
      </rPr>
      <t>a</t>
    </r>
    <r>
      <rPr>
        <sz val="10"/>
        <rFont val="Assistant"/>
      </rPr>
      <t xml:space="preserve"> Including minority shareholders' rights, according to the groups' balance sheets.</t>
    </r>
  </si>
  <si>
    <r>
      <rPr>
        <vertAlign val="superscript"/>
        <sz val="10"/>
        <rFont val="Assistant"/>
      </rPr>
      <t>b</t>
    </r>
    <r>
      <rPr>
        <sz val="10"/>
        <rFont val="Assistant"/>
      </rPr>
      <t xml:space="preserve"> After deductions.</t>
    </r>
  </si>
  <si>
    <r>
      <rPr>
        <vertAlign val="superscript"/>
        <sz val="10"/>
        <rFont val="Assistant"/>
      </rPr>
      <t>c</t>
    </r>
    <r>
      <rPr>
        <sz val="10"/>
        <rFont val="Assistant"/>
      </rPr>
      <t xml:space="preserve"> Percent.</t>
    </r>
  </si>
  <si>
    <r>
      <t>Balance-sheet credit</t>
    </r>
    <r>
      <rPr>
        <vertAlign val="superscript"/>
        <sz val="11"/>
        <rFont val="Assistant"/>
      </rPr>
      <t>b</t>
    </r>
    <r>
      <rPr>
        <sz val="11"/>
        <rFont val="Assistant"/>
      </rPr>
      <t xml:space="preserve"> (debts)</t>
    </r>
  </si>
  <si>
    <r>
      <rPr>
        <i/>
        <sz val="11"/>
        <rFont val="Assistant"/>
      </rPr>
      <t>Of which:</t>
    </r>
    <r>
      <rPr>
        <sz val="11"/>
        <rFont val="Assistant"/>
      </rPr>
      <t xml:space="preserve"> Construction</t>
    </r>
  </si>
  <si>
    <r>
      <rPr>
        <i/>
        <sz val="11"/>
        <rFont val="Assistant"/>
      </rPr>
      <t xml:space="preserve">Of which: </t>
    </r>
    <r>
      <rPr>
        <sz val="11"/>
        <rFont val="Assistant"/>
      </rPr>
      <t>Housing loans</t>
    </r>
  </si>
  <si>
    <r>
      <t xml:space="preserve"> Total balance of credit risk</t>
    </r>
    <r>
      <rPr>
        <vertAlign val="superscript"/>
        <sz val="11"/>
        <rFont val="Assistant"/>
      </rPr>
      <t>a</t>
    </r>
  </si>
  <si>
    <t>Principal banking system indices, 2015–June 2024</t>
  </si>
  <si>
    <t>Main items in consolidated profit and loss statements, total banking system, June 2023 - June 2024</t>
  </si>
  <si>
    <t>June 2024</t>
  </si>
  <si>
    <t>June 2023</t>
  </si>
  <si>
    <r>
      <rPr>
        <b/>
        <sz val="11"/>
        <rFont val="Assistant"/>
      </rPr>
      <t>Unit output cost</t>
    </r>
    <r>
      <rPr>
        <b/>
        <vertAlign val="superscript"/>
        <sz val="11"/>
        <rFont val="Assistant"/>
      </rPr>
      <t>a</t>
    </r>
    <r>
      <rPr>
        <b/>
        <sz val="11"/>
        <rFont val="Assistant"/>
      </rPr>
      <t xml:space="preserve"> and efficiency ratio</t>
    </r>
    <r>
      <rPr>
        <b/>
        <vertAlign val="superscript"/>
        <sz val="11"/>
        <rFont val="Assistant"/>
      </rPr>
      <t>b</t>
    </r>
    <r>
      <rPr>
        <b/>
        <sz val="11"/>
        <rFont val="Assistant"/>
      </rPr>
      <t xml:space="preserve"> of the total banking system</t>
    </r>
    <r>
      <rPr>
        <b/>
        <vertAlign val="superscript"/>
        <sz val="11"/>
        <rFont val="Assistant"/>
      </rPr>
      <t>c</t>
    </r>
    <r>
      <rPr>
        <b/>
        <sz val="11"/>
        <rFont val="Assistant"/>
      </rPr>
      <t>,</t>
    </r>
    <r>
      <rPr>
        <b/>
        <sz val="11"/>
        <color theme="1"/>
        <rFont val="Assistant"/>
      </rPr>
      <t xml:space="preserve"> 2020 - June 2024</t>
    </r>
  </si>
  <si>
    <t>December 2023</t>
  </si>
  <si>
    <t>Total securities portfolio of the banking system, December 2023 and June 2024</t>
  </si>
  <si>
    <r>
      <t>The effect of quantity</t>
    </r>
    <r>
      <rPr>
        <b/>
        <vertAlign val="superscript"/>
        <sz val="11"/>
        <color theme="1"/>
        <rFont val="Assistant"/>
      </rPr>
      <t>a</t>
    </r>
    <r>
      <rPr>
        <b/>
        <sz val="11"/>
        <color theme="1"/>
        <rFont val="Assistant"/>
      </rPr>
      <t xml:space="preserve"> and price</t>
    </r>
    <r>
      <rPr>
        <b/>
        <vertAlign val="superscript"/>
        <sz val="11"/>
        <color theme="1"/>
        <rFont val="Assistant"/>
      </rPr>
      <t>b</t>
    </r>
    <r>
      <rPr>
        <b/>
        <sz val="11"/>
        <color theme="1"/>
        <rFont val="Assistant"/>
      </rPr>
      <t xml:space="preserve"> on interest income and expenses, total banking system, June 2023 - June 2024</t>
    </r>
  </si>
  <si>
    <t>Distribution of capital and capital ratios in the banking system, December 2023 to June 2024</t>
  </si>
  <si>
    <t>Distribution of exposures and the leverage ratio in the total banking system, December 2023 to June 2024 (NIS million)</t>
  </si>
  <si>
    <t xml:space="preserve"> total banking system, 2022– June 2024</t>
  </si>
  <si>
    <t>June 2023- June 2024</t>
  </si>
  <si>
    <r>
      <t>Total balance sheet of the Israeli banking system</t>
    </r>
    <r>
      <rPr>
        <b/>
        <vertAlign val="superscript"/>
        <sz val="11"/>
        <color theme="1"/>
        <rFont val="Assistant"/>
      </rPr>
      <t>a</t>
    </r>
    <r>
      <rPr>
        <b/>
        <sz val="11"/>
        <color theme="1"/>
        <rFont val="Assistant"/>
      </rPr>
      <t>,</t>
    </r>
  </si>
  <si>
    <t>Outstanding credit to the public, by principal industry, total banking system, December 2023 - June 2024</t>
  </si>
  <si>
    <t>Table 11</t>
  </si>
  <si>
    <t>Table 10</t>
  </si>
  <si>
    <t>Table 6</t>
  </si>
  <si>
    <t>Table 4</t>
  </si>
  <si>
    <t>Table 3</t>
  </si>
  <si>
    <t>Average balances, interest income and expense rates, and interest rate gap in respect of assets and liabilities, total banking system, June 2023 to June 2024 (NIS million, percent in annual terms)</t>
  </si>
  <si>
    <t>Rate of change relative to corresponding period of previous year</t>
  </si>
  <si>
    <t>Rate of change* in the first six months of 2023</t>
  </si>
  <si>
    <r>
      <rPr>
        <b/>
        <sz val="10"/>
        <color theme="1"/>
        <rFont val="Assistant"/>
      </rPr>
      <t>SOURCE</t>
    </r>
    <r>
      <rPr>
        <sz val="10"/>
        <color theme="1"/>
        <rFont val="Assistant"/>
      </rPr>
      <t>: Based on Central Bureau of Statistics, Tel Aviv Stock Exchange, Bank of Israel, published financial statements, and reports to the Banking Supervision Department.</t>
    </r>
  </si>
  <si>
    <t>Table 2</t>
  </si>
  <si>
    <r>
      <rPr>
        <b/>
        <sz val="10"/>
        <color theme="1"/>
        <rFont val="Assistant"/>
      </rPr>
      <t>SOURCE</t>
    </r>
    <r>
      <rPr>
        <sz val="10"/>
        <color theme="1"/>
        <rFont val="Assistant"/>
      </rPr>
      <t>: Based on published financial statements.</t>
    </r>
  </si>
  <si>
    <r>
      <rPr>
        <b/>
        <sz val="10"/>
        <color theme="1"/>
        <rFont val="Assistant"/>
      </rPr>
      <t>SOURCE</t>
    </r>
    <r>
      <rPr>
        <sz val="10"/>
        <color theme="1"/>
        <rFont val="Assistant"/>
      </rPr>
      <t>: Banking Supervision Department based on published financial statements.</t>
    </r>
  </si>
  <si>
    <r>
      <rPr>
        <b/>
        <sz val="10"/>
        <rFont val="Assistant"/>
      </rPr>
      <t>SOURCE</t>
    </r>
    <r>
      <rPr>
        <sz val="10"/>
        <rFont val="Assistant"/>
      </rPr>
      <t>: Based on published financial statements and reports to the Banking Supervision Department.</t>
    </r>
  </si>
  <si>
    <t>Table 8</t>
  </si>
  <si>
    <r>
      <rPr>
        <b/>
        <sz val="10"/>
        <rFont val="Assistant"/>
      </rPr>
      <t>SOURCE</t>
    </r>
    <r>
      <rPr>
        <sz val="10"/>
        <rFont val="Assistant"/>
      </rPr>
      <t>: Based on published financial statements.</t>
    </r>
  </si>
  <si>
    <t>Table 9</t>
  </si>
  <si>
    <r>
      <rPr>
        <b/>
        <sz val="10"/>
        <color rgb="FF000000"/>
        <rFont val="Assistant"/>
      </rPr>
      <t>SOURCE</t>
    </r>
    <r>
      <rPr>
        <sz val="10"/>
        <color rgb="FF000000"/>
        <rFont val="Assistant"/>
      </rPr>
      <t>: Based on published financial statements.</t>
    </r>
  </si>
  <si>
    <t>Rate of change in the first six months of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</si>
</sst>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 #,##0.00_ ;_ * \-#,##0.00_ ;_ * &quot;-&quot;??_ ;_ @_ "/>
    <numFmt numFmtId="164" formatCode="_(* #,##0.00_);_(* \(#,##0.00\);_(* &quot;-&quot;??_);_(@_)"/>
    <numFmt numFmtId="165" formatCode="0.0"/>
    <numFmt numFmtId="166" formatCode="_ * #,##0.0_ ;_ * \-#,##0.0_ ;_ * &quot;-&quot;??_ ;_ @_ "/>
    <numFmt numFmtId="167" formatCode="_ * #,##0_ ;_ * \-#,##0_ ;_ * &quot;-&quot;??_ ;_ @_ "/>
    <numFmt numFmtId="168" formatCode="#,##0.0"/>
    <numFmt numFmtId="169" formatCode="_(* #,##0.0_);_(* \(#,##0.0\);_(* &quot;-&quot;??_);_(@_)"/>
    <numFmt numFmtId="170" formatCode="yyyy"/>
    <numFmt numFmtId="171" formatCode="General_)"/>
    <numFmt numFmtId="172" formatCode="#,##0_ ;\-#,##0\ "/>
    <numFmt numFmtId="173" formatCode="B1mmm\-yy"/>
  </numFmts>
  <fonts count="41" x14ac:knownFonts="1">
    <font>
      <sz val="11"/>
      <color theme="1"/>
      <name val="Arial"/>
      <family val="2"/>
      <charset val="177"/>
      <scheme val="minor"/>
    </font>
    <font>
      <sz val="11"/>
      <color theme="1"/>
      <name val="Arial"/>
      <family val="2"/>
      <scheme val="minor"/>
    </font>
    <font>
      <sz val="11"/>
      <color theme="1"/>
      <name val="Arial"/>
      <family val="2"/>
      <charset val="177"/>
      <scheme val="minor"/>
    </font>
    <font>
      <b/>
      <sz val="11"/>
      <color theme="1"/>
      <name val="Arial"/>
      <family val="2"/>
      <charset val="177"/>
      <scheme val="minor"/>
    </font>
    <font>
      <sz val="11"/>
      <color theme="1"/>
      <name val="Assistant"/>
    </font>
    <font>
      <b/>
      <sz val="11"/>
      <color theme="1"/>
      <name val="Assistant"/>
    </font>
    <font>
      <sz val="10"/>
      <color theme="1"/>
      <name val="Assistant"/>
    </font>
    <font>
      <b/>
      <sz val="10"/>
      <color theme="1"/>
      <name val="Assistant"/>
    </font>
    <font>
      <b/>
      <vertAlign val="superscript"/>
      <sz val="11"/>
      <color theme="1"/>
      <name val="Assistant"/>
    </font>
    <font>
      <sz val="10"/>
      <color theme="1"/>
      <name val="Arial"/>
      <family val="2"/>
      <charset val="177"/>
    </font>
    <font>
      <sz val="11"/>
      <color theme="1"/>
      <name val="Arial"/>
      <family val="2"/>
      <scheme val="minor"/>
    </font>
    <font>
      <b/>
      <sz val="11"/>
      <name val="Assistant"/>
    </font>
    <font>
      <sz val="10"/>
      <name val="Assistant"/>
    </font>
    <font>
      <sz val="10"/>
      <name val="Arial"/>
      <family val="2"/>
    </font>
    <font>
      <sz val="10"/>
      <color rgb="FF000000"/>
      <name val="Assistant"/>
    </font>
    <font>
      <b/>
      <sz val="10"/>
      <color rgb="FF000000"/>
      <name val="Arial"/>
      <family val="2"/>
      <charset val="177"/>
    </font>
    <font>
      <vertAlign val="superscript"/>
      <sz val="10"/>
      <name val="Assistant"/>
    </font>
    <font>
      <b/>
      <sz val="10"/>
      <name val="Assistant"/>
    </font>
    <font>
      <b/>
      <sz val="10"/>
      <color theme="1"/>
      <name val="Arial"/>
      <family val="2"/>
      <charset val="177"/>
    </font>
    <font>
      <b/>
      <vertAlign val="superscript"/>
      <sz val="11"/>
      <name val="Assistant"/>
    </font>
    <font>
      <b/>
      <sz val="10"/>
      <name val="Arial"/>
      <family val="2"/>
    </font>
    <font>
      <b/>
      <sz val="10"/>
      <name val="David"/>
      <family val="2"/>
      <charset val="177"/>
    </font>
    <font>
      <sz val="10"/>
      <name val="David"/>
      <family val="2"/>
      <charset val="177"/>
    </font>
    <font>
      <b/>
      <sz val="12"/>
      <name val="Arial"/>
      <family val="2"/>
    </font>
    <font>
      <sz val="12"/>
      <name val="Arial"/>
      <family val="2"/>
    </font>
    <font>
      <sz val="12"/>
      <name val="Courier"/>
      <family val="3"/>
      <charset val="177"/>
    </font>
    <font>
      <sz val="11"/>
      <name val="Assistant"/>
    </font>
    <font>
      <sz val="11"/>
      <name val="Times New Roman"/>
      <family val="1"/>
    </font>
    <font>
      <sz val="10"/>
      <name val="Times New Roman"/>
      <family val="1"/>
    </font>
    <font>
      <sz val="10"/>
      <color theme="1"/>
      <name val="Times New Roman"/>
      <family val="1"/>
    </font>
    <font>
      <vertAlign val="superscript"/>
      <sz val="10"/>
      <color theme="1"/>
      <name val="Assistant"/>
    </font>
    <font>
      <sz val="9"/>
      <name val="Assistant"/>
    </font>
    <font>
      <vertAlign val="superscript"/>
      <sz val="11"/>
      <color theme="1"/>
      <name val="Assistant"/>
    </font>
    <font>
      <vertAlign val="superscript"/>
      <sz val="11"/>
      <name val="Assistant"/>
    </font>
    <font>
      <i/>
      <sz val="11"/>
      <name val="Assistant"/>
    </font>
    <font>
      <b/>
      <sz val="11"/>
      <color rgb="FF000000"/>
      <name val="Assistant"/>
    </font>
    <font>
      <sz val="11"/>
      <color rgb="FF000000"/>
      <name val="Assistant"/>
    </font>
    <font>
      <vertAlign val="superscript"/>
      <sz val="10"/>
      <color rgb="FF000000"/>
      <name val="Assistant"/>
    </font>
    <font>
      <sz val="10"/>
      <color theme="1"/>
      <name val="Arial"/>
      <family val="2"/>
      <charset val="177"/>
      <scheme val="minor"/>
    </font>
    <font>
      <b/>
      <sz val="10"/>
      <color theme="1"/>
      <name val="Arial"/>
      <family val="2"/>
    </font>
    <font>
      <b/>
      <sz val="10"/>
      <color rgb="FF000000"/>
      <name val="Assistant"/>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theme="0" tint="-0.34998626667073579"/>
      </bottom>
      <diagonal/>
    </border>
    <border>
      <left/>
      <right/>
      <top/>
      <bottom style="medium">
        <color indexed="64"/>
      </bottom>
      <diagonal/>
    </border>
    <border>
      <left/>
      <right/>
      <top/>
      <bottom style="double">
        <color indexed="64"/>
      </bottom>
      <diagonal/>
    </border>
    <border>
      <left/>
      <right/>
      <top style="medium">
        <color indexed="64"/>
      </top>
      <bottom style="thin">
        <color indexed="64"/>
      </bottom>
      <diagonal/>
    </border>
    <border>
      <left style="thin">
        <color theme="0"/>
      </left>
      <right/>
      <top/>
      <bottom style="thin">
        <color indexed="64"/>
      </bottom>
      <diagonal/>
    </border>
    <border>
      <left style="thin">
        <color theme="0"/>
      </left>
      <right style="thin">
        <color theme="0"/>
      </right>
      <top/>
      <bottom style="thin">
        <color indexed="64"/>
      </bottom>
      <diagonal/>
    </border>
  </borders>
  <cellStyleXfs count="19">
    <xf numFmtId="0" fontId="0" fillId="0" borderId="0"/>
    <xf numFmtId="43" fontId="2" fillId="0" borderId="0" applyFont="0" applyFill="0" applyBorder="0" applyAlignment="0" applyProtection="0"/>
    <xf numFmtId="9" fontId="2" fillId="0" borderId="0" applyFont="0" applyFill="0" applyBorder="0" applyAlignment="0" applyProtection="0"/>
    <xf numFmtId="0" fontId="10" fillId="0" borderId="0"/>
    <xf numFmtId="0" fontId="13" fillId="0" borderId="0"/>
    <xf numFmtId="9" fontId="13" fillId="0" borderId="0" applyFont="0" applyFill="0" applyBorder="0" applyAlignment="0" applyProtection="0"/>
    <xf numFmtId="0" fontId="13" fillId="0" borderId="0"/>
    <xf numFmtId="0" fontId="13" fillId="0" borderId="0"/>
    <xf numFmtId="0" fontId="2" fillId="0" borderId="0" applyAlignment="0"/>
    <xf numFmtId="164" fontId="2" fillId="0" borderId="0" applyFont="0" applyFill="0" applyBorder="0" applyAlignment="0" applyProtection="0"/>
    <xf numFmtId="43" fontId="13" fillId="0" borderId="0" applyFont="0" applyFill="0" applyBorder="0" applyAlignment="0" applyProtection="0"/>
    <xf numFmtId="0" fontId="2" fillId="0" borderId="0"/>
    <xf numFmtId="171" fontId="25" fillId="0" borderId="0"/>
    <xf numFmtId="0" fontId="13" fillId="0" borderId="0"/>
    <xf numFmtId="0" fontId="13" fillId="0" borderId="0"/>
    <xf numFmtId="0" fontId="13" fillId="0" borderId="0"/>
    <xf numFmtId="0" fontId="13" fillId="0" borderId="0"/>
    <xf numFmtId="0" fontId="1" fillId="0" borderId="0"/>
    <xf numFmtId="43" fontId="13" fillId="0" borderId="0" applyFont="0" applyFill="0" applyBorder="0" applyAlignment="0" applyProtection="0"/>
  </cellStyleXfs>
  <cellXfs count="365">
    <xf numFmtId="0" fontId="0" fillId="0" borderId="0" xfId="0"/>
    <xf numFmtId="0" fontId="6" fillId="2" borderId="0" xfId="0" applyFont="1" applyFill="1" applyAlignment="1"/>
    <xf numFmtId="0" fontId="3" fillId="0" borderId="0" xfId="0" applyFont="1"/>
    <xf numFmtId="0" fontId="6" fillId="2" borderId="0" xfId="0" applyFont="1" applyFill="1" applyBorder="1"/>
    <xf numFmtId="0" fontId="9" fillId="0" borderId="0" xfId="0" applyFont="1" applyFill="1" applyBorder="1"/>
    <xf numFmtId="0" fontId="15" fillId="0" borderId="0" xfId="0" applyFont="1" applyFill="1" applyBorder="1"/>
    <xf numFmtId="0" fontId="18" fillId="0" borderId="0" xfId="0" applyFont="1" applyFill="1" applyBorder="1"/>
    <xf numFmtId="0" fontId="9" fillId="0" borderId="0" xfId="0" applyFont="1" applyFill="1" applyBorder="1" applyAlignment="1">
      <alignment wrapText="1"/>
    </xf>
    <xf numFmtId="0" fontId="6" fillId="0" borderId="0" xfId="0" applyFont="1"/>
    <xf numFmtId="0" fontId="2" fillId="0" borderId="0" xfId="8"/>
    <xf numFmtId="0" fontId="4" fillId="0" borderId="0" xfId="8" applyFont="1"/>
    <xf numFmtId="0" fontId="20" fillId="0" borderId="0" xfId="6" applyFont="1"/>
    <xf numFmtId="0" fontId="13" fillId="0" borderId="0" xfId="6"/>
    <xf numFmtId="169" fontId="21" fillId="0" borderId="0" xfId="9" applyNumberFormat="1" applyFont="1" applyFill="1" applyAlignment="1">
      <alignment horizontal="right"/>
    </xf>
    <xf numFmtId="167" fontId="21" fillId="0" borderId="0" xfId="10" applyNumberFormat="1" applyFont="1" applyFill="1" applyAlignment="1">
      <alignment horizontal="right"/>
    </xf>
    <xf numFmtId="2" fontId="21" fillId="0" borderId="0" xfId="10" applyNumberFormat="1" applyFont="1" applyFill="1" applyAlignment="1">
      <alignment horizontal="right"/>
    </xf>
    <xf numFmtId="165" fontId="21" fillId="0" borderId="0" xfId="6" applyNumberFormat="1" applyFont="1" applyFill="1" applyAlignment="1">
      <alignment horizontal="right"/>
    </xf>
    <xf numFmtId="165" fontId="22" fillId="0" borderId="0" xfId="6" applyNumberFormat="1" applyFont="1" applyFill="1" applyAlignment="1">
      <alignment horizontal="right"/>
    </xf>
    <xf numFmtId="166" fontId="21" fillId="0" borderId="0" xfId="10" applyNumberFormat="1" applyFont="1" applyFill="1" applyAlignment="1">
      <alignment horizontal="right"/>
    </xf>
    <xf numFmtId="166" fontId="22" fillId="0" borderId="0" xfId="10" applyNumberFormat="1" applyFont="1" applyFill="1" applyAlignment="1">
      <alignment horizontal="right"/>
    </xf>
    <xf numFmtId="10" fontId="21" fillId="0" borderId="0" xfId="5" applyNumberFormat="1" applyFont="1" applyFill="1" applyAlignment="1">
      <alignment horizontal="right"/>
    </xf>
    <xf numFmtId="10" fontId="22" fillId="0" borderId="0" xfId="5" applyNumberFormat="1" applyFont="1" applyFill="1" applyAlignment="1">
      <alignment horizontal="right"/>
    </xf>
    <xf numFmtId="0" fontId="0" fillId="0" borderId="0" xfId="0" applyFill="1"/>
    <xf numFmtId="0" fontId="6" fillId="0" borderId="0" xfId="0" applyFont="1" applyFill="1" applyBorder="1"/>
    <xf numFmtId="0" fontId="6" fillId="0" borderId="0" xfId="0" applyFont="1" applyFill="1" applyBorder="1" applyAlignment="1">
      <alignment wrapText="1"/>
    </xf>
    <xf numFmtId="0" fontId="0" fillId="0" borderId="0" xfId="0" applyAlignment="1"/>
    <xf numFmtId="0" fontId="6" fillId="2" borderId="0" xfId="0" applyFont="1" applyFill="1" applyAlignment="1">
      <alignment readingOrder="1"/>
    </xf>
    <xf numFmtId="0" fontId="6" fillId="2" borderId="0" xfId="0" applyFont="1" applyFill="1" applyBorder="1" applyAlignment="1">
      <alignment readingOrder="1"/>
    </xf>
    <xf numFmtId="0" fontId="4" fillId="2" borderId="0" xfId="0" applyFont="1" applyFill="1" applyBorder="1" applyAlignment="1">
      <alignment readingOrder="1"/>
    </xf>
    <xf numFmtId="0" fontId="4" fillId="2" borderId="6" xfId="0" applyFont="1" applyFill="1" applyBorder="1" applyAlignment="1">
      <alignment horizontal="center" vertical="center" wrapText="1" readingOrder="1"/>
    </xf>
    <xf numFmtId="0" fontId="4" fillId="2" borderId="0" xfId="0" applyNumberFormat="1" applyFont="1" applyFill="1" applyAlignment="1">
      <alignment readingOrder="1"/>
    </xf>
    <xf numFmtId="2" fontId="4" fillId="2" borderId="0" xfId="0" applyNumberFormat="1" applyFont="1" applyFill="1" applyAlignment="1">
      <alignment readingOrder="1"/>
    </xf>
    <xf numFmtId="2" fontId="4" fillId="2" borderId="0" xfId="0" applyNumberFormat="1" applyFont="1" applyFill="1" applyBorder="1" applyAlignment="1">
      <alignment readingOrder="1"/>
    </xf>
    <xf numFmtId="2" fontId="5" fillId="2" borderId="1" xfId="0" applyNumberFormat="1" applyFont="1" applyFill="1" applyBorder="1" applyAlignment="1">
      <alignment readingOrder="1"/>
    </xf>
    <xf numFmtId="0" fontId="5" fillId="2" borderId="1" xfId="0" applyNumberFormat="1" applyFont="1" applyFill="1" applyBorder="1" applyAlignment="1">
      <alignment readingOrder="1"/>
    </xf>
    <xf numFmtId="0" fontId="4" fillId="2" borderId="0" xfId="0" applyFont="1" applyFill="1" applyAlignment="1">
      <alignment readingOrder="1"/>
    </xf>
    <xf numFmtId="0" fontId="5" fillId="2" borderId="0" xfId="0" applyFont="1" applyFill="1" applyAlignment="1">
      <alignment readingOrder="1"/>
    </xf>
    <xf numFmtId="2" fontId="5" fillId="2" borderId="0" xfId="0" applyNumberFormat="1" applyFont="1" applyFill="1" applyAlignment="1">
      <alignment readingOrder="1"/>
    </xf>
    <xf numFmtId="0" fontId="5" fillId="2" borderId="0" xfId="0" applyFont="1" applyFill="1" applyAlignment="1">
      <alignment horizontal="right" readingOrder="1"/>
    </xf>
    <xf numFmtId="0" fontId="4" fillId="2" borderId="6" xfId="0" applyFont="1" applyFill="1" applyBorder="1" applyAlignment="1">
      <alignment horizontal="center" wrapText="1" readingOrder="1"/>
    </xf>
    <xf numFmtId="0" fontId="0" fillId="0" borderId="0" xfId="8" applyFont="1"/>
    <xf numFmtId="171" fontId="27" fillId="0" borderId="0" xfId="12" applyFont="1" applyFill="1" applyBorder="1" applyAlignment="1" applyProtection="1">
      <alignment horizontal="left" readingOrder="1"/>
    </xf>
    <xf numFmtId="171" fontId="27" fillId="0" borderId="0" xfId="12" applyFont="1" applyFill="1" applyBorder="1" applyAlignment="1" applyProtection="1">
      <alignment horizontal="left" indent="9"/>
    </xf>
    <xf numFmtId="0" fontId="7" fillId="2" borderId="0" xfId="0" applyFont="1" applyFill="1" applyAlignment="1">
      <alignment horizontal="center"/>
    </xf>
    <xf numFmtId="0" fontId="6" fillId="0" borderId="0" xfId="0" applyFont="1" applyFill="1" applyBorder="1" applyAlignment="1">
      <alignment horizontal="center" readingOrder="1"/>
    </xf>
    <xf numFmtId="0" fontId="4" fillId="2" borderId="0" xfId="0" applyFont="1" applyFill="1"/>
    <xf numFmtId="0" fontId="4" fillId="2" borderId="0" xfId="0" applyFont="1" applyFill="1" applyBorder="1"/>
    <xf numFmtId="0" fontId="4" fillId="0" borderId="0" xfId="0" applyFont="1" applyFill="1"/>
    <xf numFmtId="0" fontId="12" fillId="2" borderId="0" xfId="4" applyFont="1" applyFill="1" applyBorder="1" applyAlignment="1">
      <alignment horizontal="left" readingOrder="1"/>
    </xf>
    <xf numFmtId="0" fontId="14" fillId="4" borderId="0" xfId="0" applyFont="1" applyFill="1" applyBorder="1"/>
    <xf numFmtId="0" fontId="26" fillId="2" borderId="2" xfId="16" applyFont="1" applyFill="1" applyBorder="1" applyAlignment="1">
      <alignment horizontal="center" wrapText="1" readingOrder="1"/>
    </xf>
    <xf numFmtId="0" fontId="26" fillId="2" borderId="0" xfId="16" applyFont="1" applyFill="1" applyBorder="1" applyAlignment="1">
      <alignment horizontal="center" wrapText="1" readingOrder="1"/>
    </xf>
    <xf numFmtId="0" fontId="26" fillId="2" borderId="0" xfId="16" applyFont="1" applyFill="1" applyBorder="1" applyAlignment="1">
      <alignment horizontal="left" readingOrder="1"/>
    </xf>
    <xf numFmtId="0" fontId="26" fillId="2" borderId="0" xfId="16" applyFont="1" applyFill="1" applyBorder="1" applyAlignment="1">
      <alignment horizontal="left" wrapText="1" readingOrder="1"/>
    </xf>
    <xf numFmtId="0" fontId="11" fillId="2" borderId="1" xfId="16" applyFont="1" applyFill="1" applyBorder="1" applyAlignment="1">
      <alignment horizontal="left" wrapText="1" readingOrder="1"/>
    </xf>
    <xf numFmtId="0" fontId="4" fillId="4" borderId="0" xfId="0" applyFont="1" applyFill="1" applyBorder="1"/>
    <xf numFmtId="0" fontId="26" fillId="4" borderId="0" xfId="3" applyFont="1" applyFill="1" applyBorder="1"/>
    <xf numFmtId="0" fontId="26" fillId="4" borderId="0" xfId="3" applyFont="1" applyFill="1" applyBorder="1" applyAlignment="1">
      <alignment horizontal="center"/>
    </xf>
    <xf numFmtId="0" fontId="26" fillId="4" borderId="0" xfId="3" applyFont="1" applyFill="1" applyBorder="1" applyAlignment="1"/>
    <xf numFmtId="0" fontId="26" fillId="4" borderId="0" xfId="3" applyFont="1" applyFill="1" applyBorder="1" applyAlignment="1">
      <alignment wrapText="1"/>
    </xf>
    <xf numFmtId="0" fontId="26" fillId="2" borderId="0" xfId="3" applyFont="1" applyFill="1" applyBorder="1" applyAlignment="1">
      <alignment horizontal="right" wrapText="1" readingOrder="2"/>
    </xf>
    <xf numFmtId="0" fontId="26" fillId="2" borderId="0" xfId="3" applyFont="1" applyFill="1" applyBorder="1" applyAlignment="1">
      <alignment horizontal="center" wrapText="1"/>
    </xf>
    <xf numFmtId="0" fontId="26" fillId="2" borderId="0" xfId="3" applyFont="1" applyFill="1" applyBorder="1"/>
    <xf numFmtId="3" fontId="26" fillId="2" borderId="0" xfId="3" applyNumberFormat="1" applyFont="1" applyFill="1" applyBorder="1" applyAlignment="1">
      <alignment horizontal="center"/>
    </xf>
    <xf numFmtId="3" fontId="26" fillId="4" borderId="0" xfId="3" applyNumberFormat="1" applyFont="1" applyFill="1" applyBorder="1" applyAlignment="1">
      <alignment horizontal="center"/>
    </xf>
    <xf numFmtId="3" fontId="11" fillId="4" borderId="0" xfId="3" applyNumberFormat="1" applyFont="1" applyFill="1" applyBorder="1" applyAlignment="1">
      <alignment horizontal="center"/>
    </xf>
    <xf numFmtId="0" fontId="35" fillId="4" borderId="0" xfId="0" applyFont="1" applyFill="1" applyBorder="1"/>
    <xf numFmtId="0" fontId="11" fillId="2" borderId="0" xfId="3" applyFont="1" applyFill="1" applyBorder="1"/>
    <xf numFmtId="2" fontId="11" fillId="4" borderId="0" xfId="3" applyNumberFormat="1" applyFont="1" applyFill="1" applyBorder="1" applyAlignment="1">
      <alignment horizontal="right"/>
    </xf>
    <xf numFmtId="168" fontId="11" fillId="4" borderId="0" xfId="3" applyNumberFormat="1" applyFont="1" applyFill="1" applyBorder="1" applyAlignment="1">
      <alignment horizontal="right" wrapText="1"/>
    </xf>
    <xf numFmtId="168" fontId="11" fillId="4" borderId="0" xfId="3" applyNumberFormat="1" applyFont="1" applyFill="1" applyBorder="1"/>
    <xf numFmtId="2" fontId="11" fillId="4" borderId="0" xfId="5" applyNumberFormat="1" applyFont="1" applyFill="1" applyBorder="1"/>
    <xf numFmtId="2" fontId="11" fillId="4" borderId="0" xfId="5" applyNumberFormat="1" applyFont="1" applyFill="1" applyBorder="1" applyAlignment="1">
      <alignment wrapText="1"/>
    </xf>
    <xf numFmtId="0" fontId="11" fillId="4" borderId="0" xfId="3" applyFont="1" applyFill="1" applyBorder="1" applyAlignment="1">
      <alignment horizontal="right" wrapText="1"/>
    </xf>
    <xf numFmtId="0" fontId="4" fillId="4" borderId="0" xfId="0" applyFont="1" applyFill="1" applyBorder="1" applyAlignment="1">
      <alignment horizontal="left"/>
    </xf>
    <xf numFmtId="0" fontId="26" fillId="4" borderId="0" xfId="3" applyFont="1" applyFill="1" applyBorder="1" applyAlignment="1">
      <alignment horizontal="center" wrapText="1"/>
    </xf>
    <xf numFmtId="0" fontId="26" fillId="4" borderId="0" xfId="4" applyNumberFormat="1" applyFont="1" applyFill="1" applyBorder="1" applyAlignment="1">
      <alignment horizontal="center" wrapText="1"/>
    </xf>
    <xf numFmtId="3" fontId="26" fillId="4" borderId="0" xfId="3" applyNumberFormat="1" applyFont="1" applyFill="1" applyBorder="1" applyAlignment="1">
      <alignment horizontal="center" wrapText="1"/>
    </xf>
    <xf numFmtId="3" fontId="11" fillId="4" borderId="0" xfId="3" applyNumberFormat="1" applyFont="1" applyFill="1" applyBorder="1" applyAlignment="1">
      <alignment horizontal="center" wrapText="1"/>
    </xf>
    <xf numFmtId="0" fontId="4" fillId="2" borderId="0" xfId="0" applyFont="1" applyFill="1" applyBorder="1" applyAlignment="1">
      <alignment wrapText="1"/>
    </xf>
    <xf numFmtId="0" fontId="26" fillId="2" borderId="0" xfId="4" applyFont="1" applyFill="1" applyAlignment="1">
      <alignment horizontal="center"/>
    </xf>
    <xf numFmtId="0" fontId="26" fillId="2" borderId="0" xfId="4" applyNumberFormat="1" applyFont="1" applyFill="1" applyBorder="1" applyAlignment="1">
      <alignment horizontal="center" readingOrder="2"/>
    </xf>
    <xf numFmtId="0" fontId="26" fillId="2" borderId="0" xfId="4" applyFont="1" applyFill="1" applyBorder="1" applyAlignment="1">
      <alignment horizontal="center"/>
    </xf>
    <xf numFmtId="0" fontId="26" fillId="2" borderId="0" xfId="0" applyFont="1" applyFill="1" applyBorder="1" applyAlignment="1">
      <alignment horizontal="left"/>
    </xf>
    <xf numFmtId="0" fontId="11" fillId="2" borderId="0" xfId="0" applyFont="1" applyFill="1" applyBorder="1" applyAlignment="1">
      <alignment horizontal="left"/>
    </xf>
    <xf numFmtId="0" fontId="11" fillId="2" borderId="0" xfId="0" applyFont="1" applyFill="1" applyBorder="1" applyAlignment="1"/>
    <xf numFmtId="0" fontId="34" fillId="2" borderId="0" xfId="0" applyFont="1" applyFill="1" applyBorder="1" applyAlignment="1">
      <alignment horizontal="left" indent="1"/>
    </xf>
    <xf numFmtId="0" fontId="26" fillId="2" borderId="0" xfId="0" applyFont="1" applyFill="1" applyBorder="1" applyAlignment="1">
      <alignment horizontal="left" readingOrder="1"/>
    </xf>
    <xf numFmtId="0" fontId="26" fillId="2" borderId="0" xfId="0" applyFont="1" applyFill="1" applyBorder="1" applyAlignment="1">
      <alignment horizontal="left" indent="10" readingOrder="1"/>
    </xf>
    <xf numFmtId="0" fontId="26" fillId="2" borderId="0" xfId="0" applyFont="1" applyFill="1" applyBorder="1" applyAlignment="1">
      <alignment horizontal="left" wrapText="1" indent="10" readingOrder="1"/>
    </xf>
    <xf numFmtId="0" fontId="11" fillId="2" borderId="0" xfId="0" applyFont="1" applyFill="1"/>
    <xf numFmtId="0" fontId="11" fillId="2" borderId="1" xfId="0" applyFont="1" applyFill="1" applyBorder="1" applyAlignment="1">
      <alignment wrapText="1"/>
    </xf>
    <xf numFmtId="0" fontId="14" fillId="2" borderId="0" xfId="0" applyFont="1" applyFill="1" applyBorder="1"/>
    <xf numFmtId="0" fontId="26" fillId="4" borderId="1" xfId="3" applyFont="1" applyFill="1" applyBorder="1"/>
    <xf numFmtId="0" fontId="26" fillId="4" borderId="1" xfId="3" applyFont="1" applyFill="1" applyBorder="1" applyAlignment="1">
      <alignment horizontal="center"/>
    </xf>
    <xf numFmtId="0" fontId="26" fillId="4" borderId="2" xfId="3" applyFont="1" applyFill="1" applyBorder="1" applyAlignment="1"/>
    <xf numFmtId="0" fontId="26" fillId="4" borderId="1" xfId="3" applyFont="1" applyFill="1" applyBorder="1" applyAlignment="1">
      <alignment wrapText="1"/>
    </xf>
    <xf numFmtId="17" fontId="26" fillId="4" borderId="2" xfId="4" applyNumberFormat="1" applyFont="1" applyFill="1" applyBorder="1" applyAlignment="1">
      <alignment horizontal="center" wrapText="1"/>
    </xf>
    <xf numFmtId="0" fontId="26" fillId="2" borderId="2" xfId="3" applyFont="1" applyFill="1" applyBorder="1" applyAlignment="1">
      <alignment horizontal="center" wrapText="1"/>
    </xf>
    <xf numFmtId="0" fontId="26" fillId="4" borderId="2" xfId="3" applyFont="1" applyFill="1" applyBorder="1" applyAlignment="1">
      <alignment horizontal="right" wrapText="1" readingOrder="2"/>
    </xf>
    <xf numFmtId="0" fontId="26" fillId="4" borderId="2" xfId="3" applyFont="1" applyFill="1" applyBorder="1" applyAlignment="1">
      <alignment horizontal="center" wrapText="1"/>
    </xf>
    <xf numFmtId="0" fontId="11" fillId="4" borderId="0" xfId="3" applyFont="1" applyFill="1" applyBorder="1"/>
    <xf numFmtId="0" fontId="26" fillId="4" borderId="2" xfId="3" applyFont="1" applyFill="1" applyBorder="1" applyAlignment="1">
      <alignment horizontal="center"/>
    </xf>
    <xf numFmtId="0" fontId="26" fillId="4" borderId="1" xfId="3" applyFont="1" applyFill="1" applyBorder="1" applyAlignment="1">
      <alignment horizontal="right" wrapText="1" readingOrder="2"/>
    </xf>
    <xf numFmtId="0" fontId="26" fillId="4" borderId="0" xfId="4" applyFont="1" applyFill="1" applyBorder="1" applyAlignment="1">
      <alignment horizontal="right" readingOrder="2"/>
    </xf>
    <xf numFmtId="0" fontId="6" fillId="2" borderId="0" xfId="0" applyFont="1" applyFill="1" applyBorder="1" applyAlignment="1">
      <alignment horizontal="left"/>
    </xf>
    <xf numFmtId="0" fontId="6" fillId="2" borderId="0" xfId="0" applyFont="1" applyFill="1" applyBorder="1" applyAlignment="1">
      <alignment horizontal="center" readingOrder="1"/>
    </xf>
    <xf numFmtId="0" fontId="4" fillId="2" borderId="2" xfId="17" applyFont="1" applyFill="1" applyBorder="1" applyAlignment="1">
      <alignment horizontal="center" wrapText="1"/>
    </xf>
    <xf numFmtId="0" fontId="4" fillId="2" borderId="7" xfId="17" applyFont="1" applyFill="1" applyBorder="1" applyAlignment="1">
      <alignment horizontal="center" wrapText="1"/>
    </xf>
    <xf numFmtId="0" fontId="4" fillId="2" borderId="1" xfId="0" applyFont="1" applyFill="1" applyBorder="1" applyAlignment="1">
      <alignment readingOrder="1"/>
    </xf>
    <xf numFmtId="0" fontId="4" fillId="2" borderId="1" xfId="6"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167" fontId="4" fillId="2" borderId="0" xfId="1" applyNumberFormat="1" applyFont="1" applyFill="1" applyBorder="1" applyAlignment="1">
      <alignment horizontal="left" readingOrder="1"/>
    </xf>
    <xf numFmtId="0" fontId="5" fillId="2" borderId="5" xfId="0" applyFont="1" applyFill="1" applyBorder="1" applyAlignment="1">
      <alignment readingOrder="1"/>
    </xf>
    <xf numFmtId="0" fontId="26" fillId="2" borderId="6" xfId="0" applyFont="1" applyFill="1" applyBorder="1" applyAlignment="1">
      <alignment wrapText="1" readingOrder="1"/>
    </xf>
    <xf numFmtId="0" fontId="26" fillId="2" borderId="6" xfId="0" applyFont="1" applyFill="1" applyBorder="1" applyAlignment="1">
      <alignment horizontal="center" wrapText="1" readingOrder="1"/>
    </xf>
    <xf numFmtId="0" fontId="4" fillId="2" borderId="0" xfId="0" applyFont="1" applyFill="1" applyAlignment="1">
      <alignment horizontal="center"/>
    </xf>
    <xf numFmtId="2" fontId="4" fillId="2" borderId="0" xfId="0" applyNumberFormat="1" applyFont="1" applyFill="1" applyAlignment="1">
      <alignment horizontal="center"/>
    </xf>
    <xf numFmtId="0" fontId="26" fillId="2" borderId="3" xfId="6" applyFont="1" applyFill="1" applyBorder="1" applyAlignment="1">
      <alignment readingOrder="1"/>
    </xf>
    <xf numFmtId="0" fontId="26" fillId="2" borderId="0" xfId="6" applyFont="1" applyFill="1" applyBorder="1" applyAlignment="1">
      <alignment horizontal="left" readingOrder="1"/>
    </xf>
    <xf numFmtId="0" fontId="11" fillId="2" borderId="0" xfId="6" applyFont="1" applyFill="1" applyBorder="1" applyAlignment="1">
      <alignment horizontal="left" wrapText="1" readingOrder="1"/>
    </xf>
    <xf numFmtId="0" fontId="11" fillId="2" borderId="0" xfId="6" applyFont="1" applyFill="1" applyBorder="1" applyAlignment="1">
      <alignment horizontal="left" readingOrder="1"/>
    </xf>
    <xf numFmtId="0" fontId="26" fillId="2" borderId="0" xfId="6" applyFont="1" applyFill="1" applyBorder="1" applyAlignment="1">
      <alignment horizontal="left" wrapText="1" readingOrder="1"/>
    </xf>
    <xf numFmtId="0" fontId="26" fillId="2" borderId="1" xfId="6" applyFont="1" applyFill="1" applyBorder="1" applyAlignment="1">
      <alignment horizontal="left" wrapText="1" readingOrder="1"/>
    </xf>
    <xf numFmtId="0" fontId="26" fillId="2" borderId="3" xfId="6" applyFont="1" applyFill="1" applyBorder="1"/>
    <xf numFmtId="0" fontId="26" fillId="2" borderId="0" xfId="6" applyFont="1" applyFill="1"/>
    <xf numFmtId="170" fontId="26" fillId="2" borderId="0" xfId="6" applyNumberFormat="1" applyFont="1" applyFill="1" applyAlignment="1">
      <alignment vertical="top"/>
    </xf>
    <xf numFmtId="170" fontId="26" fillId="2" borderId="0" xfId="6" applyNumberFormat="1" applyFont="1" applyFill="1" applyBorder="1" applyAlignment="1">
      <alignment vertical="top"/>
    </xf>
    <xf numFmtId="0" fontId="26" fillId="2" borderId="0" xfId="6" applyFont="1" applyFill="1" applyBorder="1" applyAlignment="1">
      <alignment horizontal="right" vertical="top"/>
    </xf>
    <xf numFmtId="0" fontId="11" fillId="2" borderId="0" xfId="6" applyFont="1" applyFill="1" applyBorder="1" applyAlignment="1">
      <alignment horizontal="right"/>
    </xf>
    <xf numFmtId="0" fontId="26" fillId="2" borderId="0" xfId="6" applyFont="1" applyFill="1" applyBorder="1" applyAlignment="1">
      <alignment horizontal="right" readingOrder="2"/>
    </xf>
    <xf numFmtId="0" fontId="26" fillId="2" borderId="0" xfId="6" applyFont="1" applyFill="1" applyAlignment="1">
      <alignment horizontal="right" readingOrder="2"/>
    </xf>
    <xf numFmtId="0" fontId="26" fillId="2" borderId="0" xfId="6" applyFont="1" applyFill="1" applyBorder="1" applyAlignment="1">
      <alignment horizontal="left" vertical="top"/>
    </xf>
    <xf numFmtId="0" fontId="11" fillId="2" borderId="0" xfId="6" applyFont="1" applyFill="1" applyBorder="1" applyAlignment="1">
      <alignment horizontal="left" vertical="top" wrapText="1"/>
    </xf>
    <xf numFmtId="168" fontId="11" fillId="2" borderId="0" xfId="6" applyNumberFormat="1" applyFont="1" applyFill="1" applyBorder="1" applyAlignment="1">
      <alignment horizontal="right"/>
    </xf>
    <xf numFmtId="0" fontId="11" fillId="2" borderId="0" xfId="6" applyFont="1" applyFill="1" applyBorder="1" applyAlignment="1">
      <alignment horizontal="left"/>
    </xf>
    <xf numFmtId="168" fontId="11" fillId="2" borderId="0" xfId="6" applyNumberFormat="1" applyFont="1" applyFill="1" applyBorder="1" applyAlignment="1">
      <alignment horizontal="right" vertical="center" indent="1"/>
    </xf>
    <xf numFmtId="168" fontId="11" fillId="2" borderId="0" xfId="6" applyNumberFormat="1" applyFont="1" applyFill="1" applyBorder="1" applyAlignment="1">
      <alignment horizontal="right" indent="1"/>
    </xf>
    <xf numFmtId="0" fontId="26" fillId="2" borderId="1" xfId="6" applyFont="1" applyFill="1" applyBorder="1" applyAlignment="1">
      <alignment horizontal="left" vertical="top" wrapText="1"/>
    </xf>
    <xf numFmtId="0" fontId="26" fillId="2" borderId="0" xfId="6" applyFont="1" applyFill="1" applyBorder="1"/>
    <xf numFmtId="0" fontId="4" fillId="2" borderId="0" xfId="0" applyFont="1" applyFill="1" applyBorder="1" applyAlignment="1">
      <alignment horizontal="center"/>
    </xf>
    <xf numFmtId="0" fontId="0" fillId="0" borderId="0" xfId="0" applyAlignment="1"/>
    <xf numFmtId="2" fontId="6" fillId="2" borderId="0" xfId="0" applyNumberFormat="1" applyFont="1" applyFill="1" applyAlignment="1">
      <alignment horizontal="center"/>
    </xf>
    <xf numFmtId="165" fontId="6" fillId="2" borderId="0" xfId="0" applyNumberFormat="1" applyFont="1" applyFill="1" applyAlignment="1">
      <alignment horizontal="center"/>
    </xf>
    <xf numFmtId="2" fontId="12" fillId="2" borderId="0" xfId="0" applyNumberFormat="1" applyFont="1" applyFill="1" applyAlignment="1">
      <alignment horizontal="center"/>
    </xf>
    <xf numFmtId="3" fontId="12" fillId="3" borderId="0" xfId="3" applyNumberFormat="1" applyFont="1" applyFill="1" applyBorder="1" applyAlignment="1">
      <alignment horizontal="center"/>
    </xf>
    <xf numFmtId="4" fontId="12" fillId="3" borderId="0" xfId="3" applyNumberFormat="1" applyFont="1" applyFill="1" applyBorder="1" applyAlignment="1">
      <alignment horizontal="center" wrapText="1"/>
    </xf>
    <xf numFmtId="3" fontId="17" fillId="3" borderId="0" xfId="3" applyNumberFormat="1" applyFont="1" applyFill="1" applyBorder="1" applyAlignment="1">
      <alignment horizontal="center"/>
    </xf>
    <xf numFmtId="4" fontId="17" fillId="3" borderId="0" xfId="3" applyNumberFormat="1" applyFont="1" applyFill="1" applyBorder="1" applyAlignment="1">
      <alignment horizontal="center"/>
    </xf>
    <xf numFmtId="4" fontId="17" fillId="3" borderId="0" xfId="3" applyNumberFormat="1" applyFont="1" applyFill="1" applyBorder="1" applyAlignment="1">
      <alignment horizontal="center" wrapText="1"/>
    </xf>
    <xf numFmtId="10" fontId="17" fillId="3" borderId="0" xfId="2" applyNumberFormat="1" applyFont="1" applyFill="1" applyBorder="1" applyAlignment="1">
      <alignment horizontal="center" wrapText="1"/>
    </xf>
    <xf numFmtId="4" fontId="17" fillId="3" borderId="1" xfId="3" applyNumberFormat="1" applyFont="1" applyFill="1" applyBorder="1" applyAlignment="1">
      <alignment horizontal="center"/>
    </xf>
    <xf numFmtId="4" fontId="17" fillId="3" borderId="1" xfId="3" applyNumberFormat="1" applyFont="1" applyFill="1" applyBorder="1" applyAlignment="1">
      <alignment horizontal="center" wrapText="1"/>
    </xf>
    <xf numFmtId="3" fontId="17" fillId="3" borderId="1" xfId="3" applyNumberFormat="1" applyFont="1" applyFill="1" applyBorder="1" applyAlignment="1">
      <alignment horizontal="center"/>
    </xf>
    <xf numFmtId="3" fontId="12" fillId="3" borderId="0" xfId="3" applyNumberFormat="1" applyFont="1" applyFill="1" applyBorder="1" applyAlignment="1">
      <alignment horizontal="center" wrapText="1"/>
    </xf>
    <xf numFmtId="3" fontId="17" fillId="3" borderId="0" xfId="3" applyNumberFormat="1" applyFont="1" applyFill="1" applyBorder="1" applyAlignment="1">
      <alignment horizontal="center" wrapText="1"/>
    </xf>
    <xf numFmtId="3" fontId="17" fillId="3" borderId="1" xfId="3" applyNumberFormat="1" applyFont="1" applyFill="1" applyBorder="1" applyAlignment="1">
      <alignment horizontal="center" wrapText="1"/>
    </xf>
    <xf numFmtId="3" fontId="6" fillId="2" borderId="0" xfId="1" applyNumberFormat="1" applyFont="1" applyFill="1" applyBorder="1" applyAlignment="1">
      <alignment horizontal="center" vertical="center" readingOrder="1"/>
    </xf>
    <xf numFmtId="3" fontId="6" fillId="2" borderId="0" xfId="1" applyNumberFormat="1" applyFont="1" applyFill="1" applyBorder="1" applyAlignment="1">
      <alignment horizontal="center" readingOrder="1"/>
    </xf>
    <xf numFmtId="3" fontId="6" fillId="2" borderId="0" xfId="1" applyNumberFormat="1" applyFont="1" applyFill="1" applyBorder="1" applyAlignment="1">
      <alignment horizontal="center"/>
    </xf>
    <xf numFmtId="3" fontId="12" fillId="2" borderId="0" xfId="1" applyNumberFormat="1" applyFont="1" applyFill="1" applyAlignment="1">
      <alignment horizontal="center"/>
    </xf>
    <xf numFmtId="4" fontId="12" fillId="2" borderId="0" xfId="0" applyNumberFormat="1" applyFont="1" applyFill="1" applyAlignment="1">
      <alignment horizontal="center"/>
    </xf>
    <xf numFmtId="3" fontId="12" fillId="2" borderId="0" xfId="0" applyNumberFormat="1" applyFont="1" applyFill="1" applyAlignment="1">
      <alignment horizontal="center"/>
    </xf>
    <xf numFmtId="3" fontId="17" fillId="2" borderId="1" xfId="1" applyNumberFormat="1" applyFont="1" applyFill="1" applyBorder="1" applyAlignment="1">
      <alignment horizontal="center"/>
    </xf>
    <xf numFmtId="4" fontId="17" fillId="2" borderId="1" xfId="0" applyNumberFormat="1" applyFont="1" applyFill="1" applyBorder="1" applyAlignment="1">
      <alignment horizontal="center"/>
    </xf>
    <xf numFmtId="3" fontId="17" fillId="2" borderId="1" xfId="0" applyNumberFormat="1" applyFont="1" applyFill="1" applyBorder="1" applyAlignment="1">
      <alignment horizontal="center"/>
    </xf>
    <xf numFmtId="2" fontId="17" fillId="2" borderId="1" xfId="0" applyNumberFormat="1" applyFont="1" applyFill="1" applyBorder="1" applyAlignment="1">
      <alignment horizontal="center"/>
    </xf>
    <xf numFmtId="4" fontId="12" fillId="2" borderId="0" xfId="1" applyNumberFormat="1" applyFont="1" applyFill="1" applyAlignment="1">
      <alignment horizontal="center"/>
    </xf>
    <xf numFmtId="3" fontId="12" fillId="2" borderId="1" xfId="1" applyNumberFormat="1" applyFont="1" applyFill="1" applyBorder="1" applyAlignment="1">
      <alignment horizontal="center"/>
    </xf>
    <xf numFmtId="4" fontId="12" fillId="2" borderId="1" xfId="1" applyNumberFormat="1" applyFont="1" applyFill="1" applyBorder="1" applyAlignment="1">
      <alignment horizontal="center"/>
    </xf>
    <xf numFmtId="0" fontId="17" fillId="3" borderId="0" xfId="4" applyFont="1" applyFill="1" applyBorder="1" applyAlignment="1">
      <alignment horizontal="right"/>
    </xf>
    <xf numFmtId="49" fontId="17" fillId="3" borderId="0" xfId="4" applyNumberFormat="1" applyFont="1" applyFill="1" applyBorder="1" applyAlignment="1">
      <alignment horizontal="right"/>
    </xf>
    <xf numFmtId="2" fontId="12" fillId="3" borderId="0" xfId="4" applyNumberFormat="1" applyFont="1" applyFill="1" applyBorder="1" applyAlignment="1">
      <alignment horizontal="center"/>
    </xf>
    <xf numFmtId="165" fontId="12" fillId="3" borderId="0" xfId="4" applyNumberFormat="1" applyFont="1" applyFill="1" applyBorder="1" applyAlignment="1">
      <alignment horizontal="center"/>
    </xf>
    <xf numFmtId="3" fontId="4" fillId="2" borderId="0" xfId="0" applyNumberFormat="1" applyFont="1" applyFill="1" applyAlignment="1">
      <alignment horizontal="center" vertical="center"/>
    </xf>
    <xf numFmtId="165" fontId="5" fillId="2" borderId="0" xfId="0" applyNumberFormat="1" applyFont="1" applyFill="1" applyAlignment="1">
      <alignment horizontal="center" vertical="center"/>
    </xf>
    <xf numFmtId="165" fontId="4" fillId="2" borderId="0" xfId="0" applyNumberFormat="1" applyFont="1" applyFill="1" applyAlignment="1">
      <alignment horizontal="center" vertical="center"/>
    </xf>
    <xf numFmtId="49" fontId="26" fillId="2" borderId="0" xfId="6" applyNumberFormat="1" applyFont="1" applyFill="1" applyAlignment="1">
      <alignment vertical="top"/>
    </xf>
    <xf numFmtId="3" fontId="6" fillId="2" borderId="0" xfId="0" applyNumberFormat="1" applyFont="1" applyFill="1" applyAlignment="1">
      <alignment horizontal="center"/>
    </xf>
    <xf numFmtId="165" fontId="7" fillId="2" borderId="0" xfId="0" applyNumberFormat="1" applyFont="1" applyFill="1" applyAlignment="1">
      <alignment horizontal="center"/>
    </xf>
    <xf numFmtId="49" fontId="26" fillId="2" borderId="0" xfId="6" applyNumberFormat="1" applyFont="1" applyFill="1"/>
    <xf numFmtId="49" fontId="26" fillId="2" borderId="0" xfId="6" applyNumberFormat="1" applyFont="1" applyFill="1" applyAlignment="1">
      <alignment horizontal="center" vertical="top"/>
    </xf>
    <xf numFmtId="49" fontId="26" fillId="2" borderId="0" xfId="6" applyNumberFormat="1" applyFont="1" applyFill="1" applyBorder="1" applyAlignment="1">
      <alignment horizontal="center" vertical="top"/>
    </xf>
    <xf numFmtId="49" fontId="20" fillId="0" borderId="0" xfId="6" applyNumberFormat="1" applyFont="1"/>
    <xf numFmtId="49" fontId="13" fillId="0" borderId="0" xfId="6" applyNumberFormat="1"/>
    <xf numFmtId="49" fontId="2" fillId="0" borderId="0" xfId="8" applyNumberFormat="1"/>
    <xf numFmtId="3" fontId="12" fillId="2" borderId="0" xfId="18" applyNumberFormat="1" applyFont="1" applyFill="1" applyBorder="1" applyAlignment="1">
      <alignment horizontal="center" vertical="center"/>
    </xf>
    <xf numFmtId="3" fontId="17" fillId="2" borderId="0" xfId="4" applyNumberFormat="1" applyFont="1" applyFill="1" applyBorder="1" applyAlignment="1">
      <alignment horizontal="center" vertical="center"/>
    </xf>
    <xf numFmtId="3" fontId="12" fillId="2" borderId="0" xfId="10" applyNumberFormat="1" applyFont="1" applyFill="1" applyBorder="1" applyAlignment="1">
      <alignment horizontal="center" vertical="center"/>
    </xf>
    <xf numFmtId="173" fontId="26" fillId="2" borderId="2" xfId="4" applyNumberFormat="1" applyFont="1" applyFill="1" applyBorder="1" applyAlignment="1">
      <alignment horizontal="center"/>
    </xf>
    <xf numFmtId="173" fontId="4" fillId="2" borderId="1" xfId="0" applyNumberFormat="1" applyFont="1" applyFill="1" applyBorder="1" applyAlignment="1">
      <alignment horizontal="center"/>
    </xf>
    <xf numFmtId="0" fontId="0" fillId="0" borderId="0" xfId="0" applyAlignment="1">
      <alignment horizontal="center"/>
    </xf>
    <xf numFmtId="0" fontId="3" fillId="0" borderId="0" xfId="0" applyFont="1" applyFill="1"/>
    <xf numFmtId="3" fontId="6" fillId="2" borderId="0" xfId="0" applyNumberFormat="1" applyFont="1" applyFill="1" applyAlignment="1">
      <alignment horizontal="center" vertical="center"/>
    </xf>
    <xf numFmtId="168" fontId="6" fillId="2" borderId="0" xfId="0" applyNumberFormat="1" applyFont="1" applyFill="1" applyAlignment="1">
      <alignment horizontal="center" vertical="center"/>
    </xf>
    <xf numFmtId="0" fontId="6" fillId="2" borderId="0" xfId="0" applyFont="1" applyFill="1" applyAlignment="1">
      <alignment horizontal="left" readingOrder="1"/>
    </xf>
    <xf numFmtId="171" fontId="4" fillId="2" borderId="1" xfId="0" applyNumberFormat="1" applyFont="1" applyFill="1" applyBorder="1" applyAlignment="1">
      <alignment horizontal="center"/>
    </xf>
    <xf numFmtId="171" fontId="26" fillId="2" borderId="0" xfId="12" applyFont="1" applyFill="1" applyBorder="1" applyAlignment="1" applyProtection="1">
      <alignment horizontal="center" vertical="center" wrapText="1"/>
    </xf>
    <xf numFmtId="0" fontId="26" fillId="2" borderId="2" xfId="6" applyFont="1" applyFill="1" applyBorder="1" applyAlignment="1">
      <alignment vertical="top"/>
    </xf>
    <xf numFmtId="0" fontId="26" fillId="2" borderId="2" xfId="13" applyFont="1" applyFill="1" applyBorder="1" applyAlignment="1">
      <alignment horizontal="center" wrapText="1"/>
    </xf>
    <xf numFmtId="0" fontId="26" fillId="2" borderId="2" xfId="14" applyFont="1" applyFill="1" applyBorder="1" applyAlignment="1">
      <alignment horizontal="center" wrapText="1"/>
    </xf>
    <xf numFmtId="0" fontId="26" fillId="2" borderId="2" xfId="6" applyFont="1" applyFill="1" applyBorder="1" applyAlignment="1">
      <alignment horizontal="center" wrapText="1"/>
    </xf>
    <xf numFmtId="0" fontId="4" fillId="2" borderId="0" xfId="0" applyFont="1" applyFill="1" applyBorder="1" applyAlignment="1"/>
    <xf numFmtId="0" fontId="4" fillId="2" borderId="0" xfId="0" applyFont="1" applyFill="1" applyAlignment="1"/>
    <xf numFmtId="173" fontId="7" fillId="2" borderId="1" xfId="0" applyNumberFormat="1" applyFont="1" applyFill="1" applyBorder="1" applyAlignment="1">
      <alignment horizontal="center"/>
    </xf>
    <xf numFmtId="2" fontId="6" fillId="2" borderId="1" xfId="0" applyNumberFormat="1" applyFont="1" applyFill="1" applyBorder="1" applyAlignment="1">
      <alignment horizontal="center"/>
    </xf>
    <xf numFmtId="165" fontId="6" fillId="2" borderId="1" xfId="0" applyNumberFormat="1" applyFont="1" applyFill="1" applyBorder="1" applyAlignment="1">
      <alignment horizontal="center"/>
    </xf>
    <xf numFmtId="2" fontId="12" fillId="2" borderId="1" xfId="0" applyNumberFormat="1" applyFont="1" applyFill="1" applyBorder="1" applyAlignment="1">
      <alignment horizontal="center"/>
    </xf>
    <xf numFmtId="1" fontId="6" fillId="2" borderId="0" xfId="0" applyNumberFormat="1" applyFont="1" applyFill="1" applyAlignment="1">
      <alignment horizontal="center"/>
    </xf>
    <xf numFmtId="1" fontId="6" fillId="2" borderId="1" xfId="0" applyNumberFormat="1" applyFont="1" applyFill="1" applyBorder="1" applyAlignment="1">
      <alignment horizontal="center"/>
    </xf>
    <xf numFmtId="0" fontId="4" fillId="2" borderId="0" xfId="0" applyFont="1" applyFill="1" applyBorder="1" applyAlignment="1">
      <alignment horizontal="center" wrapText="1" readingOrder="1"/>
    </xf>
    <xf numFmtId="0" fontId="11" fillId="2" borderId="1" xfId="0" applyFont="1" applyFill="1" applyBorder="1" applyAlignment="1">
      <alignment horizontal="left" readingOrder="1"/>
    </xf>
    <xf numFmtId="0" fontId="26" fillId="2" borderId="1" xfId="0" applyFont="1" applyFill="1" applyBorder="1" applyAlignment="1">
      <alignment horizontal="left" readingOrder="1"/>
    </xf>
    <xf numFmtId="0" fontId="17" fillId="4" borderId="0" xfId="4" applyFont="1" applyFill="1" applyBorder="1" applyAlignment="1">
      <alignment horizontal="right"/>
    </xf>
    <xf numFmtId="165" fontId="12" fillId="4" borderId="0" xfId="4" applyNumberFormat="1" applyFont="1" applyFill="1" applyBorder="1" applyAlignment="1">
      <alignment horizontal="center"/>
    </xf>
    <xf numFmtId="0" fontId="6" fillId="0" borderId="0" xfId="0" applyFont="1" applyFill="1"/>
    <xf numFmtId="0" fontId="28" fillId="0" borderId="0" xfId="4" applyFont="1" applyFill="1" applyBorder="1" applyAlignment="1">
      <alignment wrapText="1"/>
    </xf>
    <xf numFmtId="0" fontId="29" fillId="0" borderId="0" xfId="0" applyFont="1" applyFill="1" applyBorder="1" applyAlignment="1">
      <alignment wrapText="1"/>
    </xf>
    <xf numFmtId="0" fontId="0" fillId="0" borderId="0" xfId="0" applyFill="1" applyAlignment="1">
      <alignment wrapText="1"/>
    </xf>
    <xf numFmtId="0" fontId="28" fillId="0" borderId="0" xfId="4" applyFont="1" applyFill="1" applyAlignment="1">
      <alignment wrapText="1"/>
    </xf>
    <xf numFmtId="0" fontId="29" fillId="0" borderId="0" xfId="0" applyFont="1" applyFill="1" applyAlignment="1">
      <alignment wrapText="1"/>
    </xf>
    <xf numFmtId="0" fontId="28" fillId="0" borderId="0" xfId="4" applyFont="1" applyFill="1" applyAlignment="1">
      <alignment wrapText="1" readingOrder="1"/>
    </xf>
    <xf numFmtId="0" fontId="29" fillId="0" borderId="0" xfId="0" applyFont="1" applyFill="1" applyAlignment="1">
      <alignment wrapText="1" readingOrder="1"/>
    </xf>
    <xf numFmtId="0" fontId="0" fillId="0" borderId="0" xfId="0" applyFill="1" applyAlignment="1">
      <alignment readingOrder="1"/>
    </xf>
    <xf numFmtId="165" fontId="4" fillId="2" borderId="1" xfId="0" applyNumberFormat="1" applyFont="1" applyFill="1" applyBorder="1" applyAlignment="1">
      <alignment horizontal="center" vertical="center"/>
    </xf>
    <xf numFmtId="3" fontId="4" fillId="2" borderId="0" xfId="0" applyNumberFormat="1" applyFont="1" applyFill="1" applyBorder="1" applyAlignment="1">
      <alignment horizontal="center" vertical="center"/>
    </xf>
    <xf numFmtId="165" fontId="5" fillId="2" borderId="0" xfId="0" applyNumberFormat="1" applyFont="1" applyFill="1" applyBorder="1" applyAlignment="1">
      <alignment horizontal="center" vertical="center"/>
    </xf>
    <xf numFmtId="0" fontId="6" fillId="2" borderId="1" xfId="0" applyFont="1" applyFill="1" applyBorder="1" applyAlignment="1">
      <alignment horizontal="center"/>
    </xf>
    <xf numFmtId="0" fontId="20" fillId="0" borderId="0" xfId="6" applyFont="1" applyFill="1"/>
    <xf numFmtId="0" fontId="13" fillId="0" borderId="0" xfId="6" applyFill="1"/>
    <xf numFmtId="3" fontId="23" fillId="0" borderId="0" xfId="6" applyNumberFormat="1" applyFont="1" applyFill="1"/>
    <xf numFmtId="3" fontId="24" fillId="0" borderId="0" xfId="6" applyNumberFormat="1" applyFont="1" applyFill="1"/>
    <xf numFmtId="0" fontId="2" fillId="0" borderId="0" xfId="8" applyFill="1"/>
    <xf numFmtId="0" fontId="4" fillId="2" borderId="3" xfId="0" applyFont="1" applyFill="1" applyBorder="1" applyAlignment="1">
      <alignment horizontal="center" vertical="center"/>
    </xf>
    <xf numFmtId="0" fontId="4" fillId="2" borderId="3" xfId="0" applyFont="1" applyFill="1" applyBorder="1"/>
    <xf numFmtId="49" fontId="4" fillId="2" borderId="4" xfId="0" applyNumberFormat="1" applyFont="1" applyFill="1" applyBorder="1"/>
    <xf numFmtId="0" fontId="26" fillId="2" borderId="0" xfId="15" applyFont="1" applyFill="1" applyBorder="1" applyAlignment="1">
      <alignment horizontal="left" wrapText="1" readingOrder="1"/>
    </xf>
    <xf numFmtId="3" fontId="6" fillId="2" borderId="0" xfId="1" applyNumberFormat="1" applyFont="1" applyFill="1" applyAlignment="1">
      <alignment horizontal="center"/>
    </xf>
    <xf numFmtId="0" fontId="38" fillId="2" borderId="0" xfId="0" applyFont="1" applyFill="1" applyAlignment="1">
      <alignment horizontal="center"/>
    </xf>
    <xf numFmtId="0" fontId="11" fillId="2" borderId="0" xfId="15" applyFont="1" applyFill="1" applyBorder="1" applyAlignment="1">
      <alignment horizontal="left" wrapText="1" readingOrder="1"/>
    </xf>
    <xf numFmtId="0" fontId="26" fillId="2" borderId="0" xfId="15" applyFont="1" applyFill="1" applyAlignment="1">
      <alignment horizontal="left" readingOrder="1"/>
    </xf>
    <xf numFmtId="0" fontId="11" fillId="2" borderId="1" xfId="15" applyFont="1" applyFill="1" applyBorder="1" applyAlignment="1">
      <alignment horizontal="left" wrapText="1" readingOrder="1"/>
    </xf>
    <xf numFmtId="0" fontId="16" fillId="2" borderId="0" xfId="15" applyFont="1" applyFill="1" applyBorder="1" applyAlignment="1">
      <alignment horizontal="left" readingOrder="1"/>
    </xf>
    <xf numFmtId="0" fontId="31" fillId="2" borderId="0" xfId="6" applyFont="1" applyFill="1" applyBorder="1" applyAlignment="1">
      <alignment horizontal="right" wrapText="1" readingOrder="2"/>
    </xf>
    <xf numFmtId="0" fontId="12" fillId="2" borderId="0" xfId="15" applyFont="1" applyFill="1" applyBorder="1" applyAlignment="1">
      <alignment horizontal="left" readingOrder="1"/>
    </xf>
    <xf numFmtId="0" fontId="35" fillId="4" borderId="1" xfId="0" applyFont="1" applyFill="1" applyBorder="1"/>
    <xf numFmtId="3" fontId="17" fillId="2" borderId="1" xfId="16" applyNumberFormat="1" applyFont="1" applyFill="1" applyBorder="1" applyAlignment="1">
      <alignment horizontal="center" vertical="center" wrapText="1"/>
    </xf>
    <xf numFmtId="3" fontId="17" fillId="2" borderId="1" xfId="18" applyNumberFormat="1" applyFont="1" applyFill="1" applyBorder="1" applyAlignment="1">
      <alignment horizontal="center" vertical="center"/>
    </xf>
    <xf numFmtId="3" fontId="17" fillId="2" borderId="1" xfId="18" applyNumberFormat="1" applyFont="1" applyFill="1" applyBorder="1" applyAlignment="1">
      <alignment horizontal="center" vertical="center" wrapText="1"/>
    </xf>
    <xf numFmtId="3" fontId="11" fillId="4" borderId="1" xfId="3" applyNumberFormat="1" applyFont="1" applyFill="1" applyBorder="1" applyAlignment="1">
      <alignment horizontal="center"/>
    </xf>
    <xf numFmtId="0" fontId="4" fillId="2" borderId="0" xfId="0" applyNumberFormat="1" applyFont="1" applyFill="1" applyAlignment="1">
      <alignment horizontal="center"/>
    </xf>
    <xf numFmtId="0" fontId="26" fillId="2" borderId="0" xfId="4" applyFont="1" applyFill="1" applyAlignment="1">
      <alignment horizontal="right"/>
    </xf>
    <xf numFmtId="165" fontId="26" fillId="2" borderId="0" xfId="4" applyNumberFormat="1" applyFont="1" applyFill="1" applyBorder="1" applyAlignment="1">
      <alignment horizontal="center" readingOrder="2"/>
    </xf>
    <xf numFmtId="0" fontId="26" fillId="2" borderId="0" xfId="0" applyFont="1" applyFill="1" applyAlignment="1"/>
    <xf numFmtId="3" fontId="4" fillId="2" borderId="0" xfId="0" applyNumberFormat="1" applyFont="1" applyFill="1" applyBorder="1" applyAlignment="1">
      <alignment horizontal="right"/>
    </xf>
    <xf numFmtId="165" fontId="26" fillId="2" borderId="0" xfId="4" applyNumberFormat="1" applyFont="1" applyFill="1" applyAlignment="1">
      <alignment horizontal="center" readingOrder="1"/>
    </xf>
    <xf numFmtId="165" fontId="26" fillId="2" borderId="0" xfId="4" applyNumberFormat="1" applyFont="1" applyFill="1" applyBorder="1" applyAlignment="1">
      <alignment horizontal="center" readingOrder="1"/>
    </xf>
    <xf numFmtId="9" fontId="26" fillId="2" borderId="0" xfId="2" applyNumberFormat="1" applyFont="1" applyFill="1" applyAlignment="1">
      <alignment horizontal="center" readingOrder="1"/>
    </xf>
    <xf numFmtId="3" fontId="36" fillId="2" borderId="0" xfId="0" applyNumberFormat="1" applyFont="1" applyFill="1" applyBorder="1" applyAlignment="1">
      <alignment horizontal="right" vertical="center"/>
    </xf>
    <xf numFmtId="0" fontId="26" fillId="2" borderId="0" xfId="0" applyFont="1" applyFill="1" applyAlignment="1">
      <alignment wrapText="1"/>
    </xf>
    <xf numFmtId="0" fontId="11" fillId="2" borderId="1" xfId="0" applyFont="1" applyFill="1" applyBorder="1" applyAlignment="1"/>
    <xf numFmtId="3" fontId="5" fillId="2" borderId="0" xfId="0" applyNumberFormat="1" applyFont="1" applyFill="1"/>
    <xf numFmtId="165" fontId="11" fillId="2" borderId="0" xfId="4" applyNumberFormat="1" applyFont="1" applyFill="1" applyAlignment="1">
      <alignment horizontal="center" readingOrder="1"/>
    </xf>
    <xf numFmtId="165" fontId="11" fillId="2" borderId="0" xfId="4" applyNumberFormat="1" applyFont="1" applyFill="1" applyBorder="1" applyAlignment="1">
      <alignment horizontal="center" readingOrder="1"/>
    </xf>
    <xf numFmtId="9" fontId="11" fillId="2" borderId="0" xfId="2" applyNumberFormat="1" applyFont="1" applyFill="1" applyAlignment="1">
      <alignment horizontal="center" readingOrder="1"/>
    </xf>
    <xf numFmtId="0" fontId="11" fillId="2" borderId="0" xfId="0" applyFont="1" applyFill="1" applyAlignment="1">
      <alignment horizontal="left"/>
    </xf>
    <xf numFmtId="171" fontId="26" fillId="2" borderId="0" xfId="12" applyFont="1" applyFill="1" applyBorder="1" applyAlignment="1" applyProtection="1"/>
    <xf numFmtId="171" fontId="26" fillId="2" borderId="0" xfId="12" applyFont="1" applyFill="1" applyBorder="1" applyAlignment="1" applyProtection="1">
      <alignment horizontal="right" indent="10"/>
    </xf>
    <xf numFmtId="171" fontId="11" fillId="2" borderId="0" xfId="12" applyFont="1" applyFill="1" applyBorder="1" applyAlignment="1" applyProtection="1"/>
    <xf numFmtId="172" fontId="4" fillId="2" borderId="0" xfId="0" applyNumberFormat="1" applyFont="1" applyFill="1" applyBorder="1"/>
    <xf numFmtId="171" fontId="11" fillId="2" borderId="0" xfId="12" applyFont="1" applyFill="1" applyBorder="1" applyAlignment="1" applyProtection="1">
      <alignment horizontal="left"/>
    </xf>
    <xf numFmtId="171" fontId="11" fillId="2" borderId="1" xfId="12" applyFont="1" applyFill="1" applyBorder="1" applyAlignment="1" applyProtection="1">
      <alignment horizontal="left"/>
    </xf>
    <xf numFmtId="0" fontId="26" fillId="2" borderId="0" xfId="6" applyFont="1" applyFill="1" applyBorder="1" applyAlignment="1">
      <alignment horizontal="center"/>
    </xf>
    <xf numFmtId="3" fontId="6" fillId="2" borderId="1" xfId="0" applyNumberFormat="1" applyFont="1" applyFill="1" applyBorder="1" applyAlignment="1">
      <alignment horizontal="center" vertical="center"/>
    </xf>
    <xf numFmtId="168" fontId="6" fillId="2" borderId="1" xfId="0" applyNumberFormat="1" applyFont="1" applyFill="1" applyBorder="1" applyAlignment="1">
      <alignment horizontal="center" vertical="center"/>
    </xf>
    <xf numFmtId="171" fontId="26" fillId="2" borderId="0" xfId="12" applyFont="1" applyFill="1" applyBorder="1" applyAlignment="1" applyProtection="1">
      <alignment horizontal="center"/>
    </xf>
    <xf numFmtId="0" fontId="4" fillId="2" borderId="1" xfId="0" applyFont="1" applyFill="1" applyBorder="1"/>
    <xf numFmtId="49" fontId="17" fillId="4" borderId="1" xfId="4" applyNumberFormat="1" applyFont="1" applyFill="1" applyBorder="1" applyAlignment="1">
      <alignment horizontal="right"/>
    </xf>
    <xf numFmtId="165" fontId="12" fillId="4" borderId="1" xfId="4" applyNumberFormat="1" applyFont="1" applyFill="1" applyBorder="1" applyAlignment="1">
      <alignment horizontal="center"/>
    </xf>
    <xf numFmtId="0" fontId="5" fillId="2" borderId="1" xfId="0" applyFont="1" applyFill="1" applyBorder="1" applyAlignment="1">
      <alignment readingOrder="1"/>
    </xf>
    <xf numFmtId="3" fontId="6" fillId="2" borderId="1" xfId="1" applyNumberFormat="1" applyFont="1" applyFill="1" applyBorder="1" applyAlignment="1">
      <alignment horizontal="center" vertical="center" readingOrder="1"/>
    </xf>
    <xf numFmtId="3" fontId="6" fillId="2" borderId="1" xfId="1" applyNumberFormat="1" applyFont="1" applyFill="1" applyBorder="1" applyAlignment="1">
      <alignment horizontal="center" readingOrder="1"/>
    </xf>
    <xf numFmtId="3" fontId="6" fillId="2" borderId="1" xfId="1" applyNumberFormat="1" applyFont="1" applyFill="1" applyBorder="1" applyAlignment="1">
      <alignment horizontal="center"/>
    </xf>
    <xf numFmtId="0" fontId="4" fillId="2" borderId="2" xfId="0" applyFont="1" applyFill="1" applyBorder="1" applyAlignment="1">
      <alignment readingOrder="1"/>
    </xf>
    <xf numFmtId="4" fontId="17" fillId="2" borderId="1" xfId="1" applyNumberFormat="1" applyFont="1" applyFill="1" applyBorder="1" applyAlignment="1">
      <alignment horizontal="center"/>
    </xf>
    <xf numFmtId="0" fontId="5" fillId="2" borderId="1" xfId="0" applyFont="1" applyFill="1" applyBorder="1" applyAlignment="1">
      <alignment horizontal="left" wrapText="1" readingOrder="1"/>
    </xf>
    <xf numFmtId="0" fontId="26" fillId="2" borderId="8" xfId="4" applyFont="1" applyFill="1" applyBorder="1" applyAlignment="1">
      <alignment horizontal="center" vertical="center" readingOrder="1"/>
    </xf>
    <xf numFmtId="0" fontId="26" fillId="2" borderId="9" xfId="4" applyFont="1" applyFill="1" applyBorder="1" applyAlignment="1">
      <alignment horizontal="center" vertical="center" readingOrder="1"/>
    </xf>
    <xf numFmtId="0" fontId="26" fillId="0" borderId="9" xfId="4" applyFont="1" applyFill="1" applyBorder="1" applyAlignment="1">
      <alignment horizontal="center" vertical="center" wrapText="1" readingOrder="1"/>
    </xf>
    <xf numFmtId="0" fontId="26" fillId="2" borderId="9" xfId="4" applyFont="1" applyFill="1" applyBorder="1" applyAlignment="1">
      <alignment horizontal="center" vertical="center" wrapText="1" readingOrder="1"/>
    </xf>
    <xf numFmtId="0" fontId="26" fillId="2" borderId="9" xfId="4" applyFont="1" applyFill="1" applyBorder="1" applyAlignment="1">
      <alignment horizontal="center" vertical="center" wrapText="1"/>
    </xf>
    <xf numFmtId="0" fontId="11" fillId="2" borderId="9" xfId="4" applyFont="1" applyFill="1" applyBorder="1" applyAlignment="1">
      <alignment horizontal="center" wrapText="1" readingOrder="1"/>
    </xf>
    <xf numFmtId="43" fontId="0" fillId="0" borderId="0" xfId="0" applyNumberFormat="1" applyFill="1" applyAlignment="1">
      <alignment readingOrder="1"/>
    </xf>
    <xf numFmtId="0" fontId="6" fillId="0" borderId="0" xfId="0" applyFont="1" applyFill="1" applyBorder="1" applyAlignment="1">
      <alignment readingOrder="1"/>
    </xf>
    <xf numFmtId="0" fontId="6" fillId="2" borderId="0" xfId="0" applyFont="1" applyFill="1" applyAlignment="1">
      <alignment horizontal="left" wrapText="1"/>
    </xf>
    <xf numFmtId="0" fontId="6" fillId="2" borderId="0" xfId="0" applyFont="1" applyFill="1" applyAlignment="1">
      <alignment horizontal="left" vertical="top" wrapText="1" readingOrder="1"/>
    </xf>
    <xf numFmtId="0" fontId="5" fillId="0" borderId="0" xfId="0" applyFont="1" applyAlignment="1">
      <alignment horizontal="center"/>
    </xf>
    <xf numFmtId="0" fontId="5" fillId="2" borderId="1" xfId="0" applyFont="1" applyFill="1" applyBorder="1" applyAlignment="1">
      <alignment horizontal="center" readingOrder="1"/>
    </xf>
    <xf numFmtId="0" fontId="6" fillId="2" borderId="0" xfId="0" applyFont="1" applyFill="1" applyAlignment="1">
      <alignment horizontal="left" wrapText="1" readingOrder="1"/>
    </xf>
    <xf numFmtId="0" fontId="6" fillId="2" borderId="0" xfId="0" applyFont="1" applyFill="1" applyAlignment="1">
      <alignment horizontal="left"/>
    </xf>
    <xf numFmtId="0" fontId="39" fillId="0" borderId="0" xfId="0" applyFont="1" applyFill="1" applyBorder="1" applyAlignment="1">
      <alignment horizontal="center"/>
    </xf>
    <xf numFmtId="0" fontId="11" fillId="4" borderId="0" xfId="3" applyFont="1" applyFill="1" applyBorder="1" applyAlignment="1">
      <alignment horizontal="center"/>
    </xf>
    <xf numFmtId="0" fontId="11" fillId="4" borderId="0" xfId="3" applyFont="1" applyFill="1" applyBorder="1" applyAlignment="1">
      <alignment horizontal="center" vertical="center"/>
    </xf>
    <xf numFmtId="0" fontId="26" fillId="4" borderId="1" xfId="3" applyFont="1" applyFill="1" applyBorder="1" applyAlignment="1">
      <alignment horizontal="center"/>
    </xf>
    <xf numFmtId="0" fontId="26" fillId="4" borderId="2" xfId="3" applyFont="1" applyFill="1" applyBorder="1" applyAlignment="1">
      <alignment horizontal="center"/>
    </xf>
    <xf numFmtId="0" fontId="5" fillId="2" borderId="0" xfId="0" applyFont="1" applyFill="1" applyAlignment="1">
      <alignment horizontal="center" readingOrder="1"/>
    </xf>
    <xf numFmtId="0" fontId="6" fillId="2" borderId="0" xfId="0" applyFont="1" applyFill="1" applyBorder="1" applyAlignment="1">
      <alignment horizontal="left" readingOrder="1"/>
    </xf>
    <xf numFmtId="0" fontId="5" fillId="2" borderId="0" xfId="0" applyFont="1" applyFill="1" applyAlignment="1">
      <alignment horizontal="center" wrapText="1" readingOrder="1"/>
    </xf>
    <xf numFmtId="173" fontId="5" fillId="2" borderId="2" xfId="0" applyNumberFormat="1" applyFont="1" applyFill="1" applyBorder="1" applyAlignment="1">
      <alignment horizontal="center" readingOrder="1"/>
    </xf>
    <xf numFmtId="0" fontId="5" fillId="2" borderId="2" xfId="0" applyFont="1" applyFill="1" applyBorder="1" applyAlignment="1">
      <alignment horizontal="center" readingOrder="1"/>
    </xf>
    <xf numFmtId="0" fontId="4" fillId="2" borderId="1" xfId="0" applyFont="1" applyFill="1" applyBorder="1" applyAlignment="1">
      <alignment horizontal="center" readingOrder="1"/>
    </xf>
    <xf numFmtId="173" fontId="5" fillId="2" borderId="1" xfId="0" applyNumberFormat="1" applyFont="1" applyFill="1" applyBorder="1" applyAlignment="1">
      <alignment horizontal="center" readingOrder="1"/>
    </xf>
    <xf numFmtId="0" fontId="4" fillId="2" borderId="0" xfId="17" applyFont="1" applyFill="1" applyBorder="1" applyAlignment="1">
      <alignment horizontal="left" vertical="center"/>
    </xf>
    <xf numFmtId="0" fontId="4" fillId="2" borderId="2" xfId="0" applyFont="1" applyFill="1" applyBorder="1" applyAlignment="1">
      <alignment horizontal="center" readingOrder="1"/>
    </xf>
    <xf numFmtId="43" fontId="4" fillId="2" borderId="2" xfId="0" applyNumberFormat="1" applyFont="1" applyFill="1" applyBorder="1" applyAlignment="1">
      <alignment horizontal="center" readingOrder="1"/>
    </xf>
    <xf numFmtId="0" fontId="5" fillId="2" borderId="0" xfId="0" applyFont="1" applyFill="1" applyBorder="1" applyAlignment="1">
      <alignment horizontal="center" vertical="center" wrapText="1" readingOrder="1"/>
    </xf>
    <xf numFmtId="0" fontId="11" fillId="2" borderId="1" xfId="4"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49" fontId="4" fillId="2" borderId="2" xfId="0" applyNumberFormat="1" applyFont="1" applyFill="1" applyBorder="1" applyAlignment="1">
      <alignment horizontal="center" vertical="center" wrapText="1" readingOrder="1"/>
    </xf>
    <xf numFmtId="0" fontId="5" fillId="2" borderId="0" xfId="0" applyFont="1" applyFill="1" applyAlignment="1">
      <alignment horizontal="center"/>
    </xf>
    <xf numFmtId="0" fontId="5" fillId="2" borderId="1" xfId="0" applyFont="1" applyFill="1" applyBorder="1" applyAlignment="1">
      <alignment horizontal="center"/>
    </xf>
    <xf numFmtId="0" fontId="12" fillId="2" borderId="0" xfId="4" applyFont="1" applyFill="1" applyBorder="1" applyAlignment="1">
      <alignment wrapText="1"/>
    </xf>
    <xf numFmtId="0" fontId="6" fillId="2" borderId="0" xfId="0" applyFont="1" applyFill="1" applyBorder="1" applyAlignment="1">
      <alignment wrapText="1"/>
    </xf>
    <xf numFmtId="0" fontId="6" fillId="2" borderId="0" xfId="0" applyFont="1" applyFill="1" applyAlignment="1">
      <alignment wrapText="1"/>
    </xf>
    <xf numFmtId="0" fontId="12" fillId="2" borderId="0" xfId="4" applyFont="1" applyFill="1" applyAlignment="1">
      <alignment wrapText="1"/>
    </xf>
    <xf numFmtId="0" fontId="12" fillId="2" borderId="0" xfId="4" applyFont="1" applyFill="1" applyAlignment="1">
      <alignment horizontal="left" wrapText="1" readingOrder="1"/>
    </xf>
    <xf numFmtId="0" fontId="6" fillId="2" borderId="0" xfId="0" applyFont="1" applyFill="1" applyAlignment="1">
      <alignment horizontal="left" readingOrder="1"/>
    </xf>
    <xf numFmtId="0" fontId="5" fillId="2" borderId="0" xfId="8" applyFont="1" applyFill="1" applyAlignment="1">
      <alignment horizontal="center"/>
    </xf>
    <xf numFmtId="0" fontId="26" fillId="2" borderId="1" xfId="6" applyFont="1" applyFill="1" applyBorder="1" applyAlignment="1">
      <alignment horizontal="center" readingOrder="2"/>
    </xf>
    <xf numFmtId="0" fontId="26" fillId="2" borderId="1" xfId="6" applyFont="1" applyFill="1" applyBorder="1" applyAlignment="1">
      <alignment horizontal="center" vertical="center" readingOrder="2"/>
    </xf>
    <xf numFmtId="0" fontId="12" fillId="2" borderId="0" xfId="6" applyFont="1" applyFill="1" applyAlignment="1">
      <alignment horizontal="left" readingOrder="1"/>
    </xf>
    <xf numFmtId="0" fontId="11" fillId="2" borderId="0" xfId="6" applyFont="1" applyFill="1" applyBorder="1" applyAlignment="1">
      <alignment horizontal="center"/>
    </xf>
    <xf numFmtId="0" fontId="26" fillId="2" borderId="2" xfId="6" applyFont="1" applyFill="1" applyBorder="1" applyAlignment="1">
      <alignment horizontal="center" readingOrder="1"/>
    </xf>
    <xf numFmtId="0" fontId="35" fillId="2" borderId="0" xfId="6" applyFont="1" applyFill="1" applyBorder="1" applyAlignment="1">
      <alignment horizontal="center" vertical="top"/>
    </xf>
    <xf numFmtId="0" fontId="26" fillId="2" borderId="3" xfId="6" applyFont="1" applyFill="1" applyBorder="1" applyAlignment="1">
      <alignment horizontal="center" readingOrder="2"/>
    </xf>
    <xf numFmtId="0" fontId="26" fillId="2" borderId="0" xfId="6" applyFont="1" applyFill="1" applyAlignment="1">
      <alignment horizontal="center" readingOrder="2"/>
    </xf>
    <xf numFmtId="0" fontId="12" fillId="2" borderId="0" xfId="6" applyFont="1" applyFill="1" applyBorder="1" applyAlignment="1">
      <alignment horizontal="left" readingOrder="1"/>
    </xf>
    <xf numFmtId="0" fontId="11" fillId="2" borderId="1" xfId="6" applyFont="1" applyFill="1" applyBorder="1" applyAlignment="1">
      <alignment horizontal="center" readingOrder="2"/>
    </xf>
    <xf numFmtId="0" fontId="26" fillId="2" borderId="2" xfId="6" applyFont="1" applyFill="1" applyBorder="1" applyAlignment="1">
      <alignment horizontal="center"/>
    </xf>
    <xf numFmtId="0" fontId="4" fillId="2" borderId="0" xfId="0" applyFont="1" applyFill="1" applyAlignment="1">
      <alignment horizontal="center"/>
    </xf>
    <xf numFmtId="165" fontId="26" fillId="2" borderId="3" xfId="6" applyNumberFormat="1" applyFont="1" applyFill="1" applyBorder="1" applyAlignment="1">
      <alignment horizontal="center"/>
    </xf>
    <xf numFmtId="165" fontId="26" fillId="2" borderId="3" xfId="4" applyNumberFormat="1" applyFont="1" applyFill="1" applyBorder="1" applyAlignment="1">
      <alignment horizontal="center"/>
    </xf>
    <xf numFmtId="0" fontId="16" fillId="2" borderId="3" xfId="15" applyFont="1" applyFill="1" applyBorder="1" applyAlignment="1">
      <alignment horizontal="left" wrapText="1" readingOrder="1"/>
    </xf>
    <xf numFmtId="0" fontId="6" fillId="2" borderId="3" xfId="0" applyFont="1" applyFill="1" applyBorder="1" applyAlignment="1">
      <alignment horizontal="left" wrapText="1" readingOrder="1"/>
    </xf>
    <xf numFmtId="0" fontId="4" fillId="2" borderId="2" xfId="0" applyFont="1" applyFill="1" applyBorder="1" applyAlignment="1">
      <alignment horizontal="center" vertical="center"/>
    </xf>
    <xf numFmtId="167" fontId="26" fillId="2" borderId="3" xfId="10" applyNumberFormat="1" applyFont="1" applyFill="1" applyBorder="1" applyAlignment="1">
      <alignment horizontal="center" vertical="center" wrapText="1"/>
    </xf>
    <xf numFmtId="167" fontId="26" fillId="2" borderId="1" xfId="10" applyNumberFormat="1" applyFont="1" applyFill="1" applyBorder="1" applyAlignment="1">
      <alignment horizontal="center" vertical="center" wrapText="1"/>
    </xf>
    <xf numFmtId="0" fontId="4" fillId="2" borderId="2" xfId="0" applyFont="1" applyFill="1" applyBorder="1" applyAlignment="1">
      <alignment horizontal="center"/>
    </xf>
    <xf numFmtId="0" fontId="7" fillId="2" borderId="0" xfId="0" applyFont="1" applyFill="1" applyBorder="1" applyAlignment="1">
      <alignment horizontal="center"/>
    </xf>
    <xf numFmtId="0" fontId="11" fillId="2" borderId="0" xfId="16" applyFont="1" applyFill="1" applyBorder="1" applyAlignment="1">
      <alignment horizontal="left" vertical="center" wrapText="1" readingOrder="1"/>
    </xf>
    <xf numFmtId="49" fontId="26" fillId="2" borderId="2" xfId="6" applyNumberFormat="1" applyFont="1" applyFill="1" applyBorder="1" applyAlignment="1">
      <alignment horizontal="center" vertical="top" wrapText="1"/>
    </xf>
    <xf numFmtId="49" fontId="26" fillId="2" borderId="3" xfId="4" applyNumberFormat="1" applyFont="1" applyFill="1" applyBorder="1" applyAlignment="1">
      <alignment horizontal="center" wrapText="1"/>
    </xf>
    <xf numFmtId="0" fontId="26" fillId="2" borderId="3" xfId="4" applyFont="1" applyFill="1" applyBorder="1" applyAlignment="1">
      <alignment horizontal="center" vertical="top" readingOrder="1"/>
    </xf>
    <xf numFmtId="0" fontId="26" fillId="2" borderId="3" xfId="4" applyFont="1" applyFill="1" applyBorder="1" applyAlignment="1">
      <alignment horizontal="center" vertical="top"/>
    </xf>
    <xf numFmtId="0" fontId="12" fillId="2" borderId="3" xfId="4" applyFont="1" applyFill="1" applyBorder="1" applyAlignment="1">
      <alignment horizontal="left" readingOrder="1"/>
    </xf>
    <xf numFmtId="0" fontId="11" fillId="2" borderId="0" xfId="4" applyFont="1" applyFill="1" applyAlignment="1">
      <alignment horizontal="center"/>
    </xf>
    <xf numFmtId="0" fontId="11" fillId="2" borderId="1" xfId="4" applyFont="1" applyFill="1" applyBorder="1" applyAlignment="1">
      <alignment horizontal="center" wrapText="1"/>
    </xf>
    <xf numFmtId="0" fontId="26" fillId="2" borderId="1" xfId="4" applyNumberFormat="1" applyFont="1" applyFill="1" applyBorder="1" applyAlignment="1">
      <alignment horizontal="center"/>
    </xf>
    <xf numFmtId="0" fontId="26" fillId="2" borderId="0" xfId="4" applyNumberFormat="1" applyFont="1" applyFill="1" applyBorder="1" applyAlignment="1">
      <alignment horizontal="center"/>
    </xf>
    <xf numFmtId="0" fontId="5" fillId="2" borderId="0" xfId="0" applyFont="1" applyFill="1" applyAlignment="1">
      <alignment horizontal="center" wrapText="1"/>
    </xf>
    <xf numFmtId="171" fontId="4" fillId="2" borderId="1" xfId="0" applyNumberFormat="1" applyFont="1" applyFill="1" applyBorder="1" applyAlignment="1">
      <alignment horizontal="center"/>
    </xf>
    <xf numFmtId="171" fontId="11" fillId="2" borderId="1" xfId="12" applyFont="1" applyFill="1" applyBorder="1" applyAlignment="1" applyProtection="1">
      <alignment horizontal="center"/>
    </xf>
    <xf numFmtId="0" fontId="26" fillId="2" borderId="1" xfId="6" applyFont="1" applyFill="1" applyBorder="1" applyAlignment="1">
      <alignment horizontal="center"/>
    </xf>
    <xf numFmtId="171" fontId="26" fillId="2" borderId="0" xfId="12" applyFont="1" applyFill="1" applyBorder="1" applyAlignment="1" applyProtection="1">
      <alignment horizontal="center" vertical="center" wrapText="1"/>
    </xf>
    <xf numFmtId="0" fontId="26" fillId="2" borderId="1" xfId="0" applyFont="1" applyFill="1" applyBorder="1" applyAlignment="1">
      <alignment horizontal="center"/>
    </xf>
  </cellXfs>
  <cellStyles count="19">
    <cellStyle name="Comma" xfId="1" builtinId="3"/>
    <cellStyle name="Comma 2 2" xfId="10"/>
    <cellStyle name="Comma 5" xfId="9"/>
    <cellStyle name="Comma_תיק ניע 2" xfId="18"/>
    <cellStyle name="Normal" xfId="0" builtinId="0"/>
    <cellStyle name="Normal 10" xfId="6"/>
    <cellStyle name="Normal 17" xfId="14"/>
    <cellStyle name="Normal 2" xfId="4"/>
    <cellStyle name="Normal 2 2" xfId="7"/>
    <cellStyle name="Normal 3" xfId="8"/>
    <cellStyle name="Normal 3 7" xfId="3"/>
    <cellStyle name="Normal 3 7 2" xfId="17"/>
    <cellStyle name="Normal 9" xfId="11"/>
    <cellStyle name="Normal_H11" xfId="12"/>
    <cellStyle name="Normal_לוח ג'-2.1.1" xfId="15"/>
    <cellStyle name="Normal_מדדים" xfId="13"/>
    <cellStyle name="Normal_תיק ניע 2" xfId="16"/>
    <cellStyle name="Percent" xfId="2" builtinId="5"/>
    <cellStyle name="Percent 2 2" xfId="5"/>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446184</xdr:colOff>
      <xdr:row>16</xdr:row>
      <xdr:rowOff>1191039</xdr:rowOff>
    </xdr:from>
    <xdr:ext cx="1080250" cy="335942"/>
    <mc:AlternateContent xmlns:mc="http://schemas.openxmlformats.org/markup-compatibility/2006" xmlns:a14="http://schemas.microsoft.com/office/drawing/2010/main">
      <mc:Choice Requires="a14">
        <xdr:sp macro="" textlink="">
          <xdr:nvSpPr>
            <xdr:cNvPr id="2" name="TextBox 1"/>
            <xdr:cNvSpPr txBox="1"/>
          </xdr:nvSpPr>
          <xdr:spPr>
            <a:xfrm flipH="1">
              <a:off x="7859119" y="5208104"/>
              <a:ext cx="1080250" cy="3359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1" anchor="t">
              <a:noAutofit/>
            </a:bodyPr>
            <a:lstStyle/>
            <a:p>
              <a:pPr algn="r" rtl="1"/>
              <a14:m>
                <m:oMathPara xmlns:m="http://schemas.openxmlformats.org/officeDocument/2006/math">
                  <m:oMathParaPr>
                    <m:jc m:val="center"/>
                  </m:oMathParaPr>
                  <m:oMath xmlns:m="http://schemas.openxmlformats.org/officeDocument/2006/math">
                    <m:r>
                      <a:rPr lang="en-US" sz="700" b="0" i="1" baseline="0">
                        <a:solidFill>
                          <a:schemeClr val="tx1"/>
                        </a:solidFill>
                        <a:effectLst/>
                        <a:latin typeface="Cambria Math" panose="02040503050406030204" pitchFamily="18" charset="0"/>
                        <a:ea typeface="+mn-ea"/>
                        <a:cs typeface="+mn-cs"/>
                      </a:rPr>
                      <m:t>𝐻</m:t>
                    </m:r>
                    <m:r>
                      <a:rPr lang="en-US" sz="700" b="0" i="1" baseline="0">
                        <a:solidFill>
                          <a:schemeClr val="tx1"/>
                        </a:solidFill>
                        <a:effectLst/>
                        <a:latin typeface="Cambria Math" panose="02040503050406030204" pitchFamily="18" charset="0"/>
                        <a:ea typeface="+mn-ea"/>
                        <a:cs typeface="+mn-cs"/>
                      </a:rPr>
                      <m:t>=</m:t>
                    </m:r>
                    <m:nary>
                      <m:naryPr>
                        <m:chr m:val="∑"/>
                        <m:ctrlPr>
                          <a:rPr lang="en-US" sz="700" b="0" i="1" baseline="0">
                            <a:solidFill>
                              <a:schemeClr val="tx1"/>
                            </a:solidFill>
                            <a:effectLst/>
                            <a:latin typeface="Cambria Math" panose="02040503050406030204" pitchFamily="18" charset="0"/>
                            <a:ea typeface="+mn-ea"/>
                            <a:cs typeface="+mn-cs"/>
                          </a:rPr>
                        </m:ctrlPr>
                      </m:naryPr>
                      <m:sub>
                        <m:r>
                          <m:rPr>
                            <m:brk m:alnAt="23"/>
                          </m:rPr>
                          <a:rPr lang="en-US" sz="700" b="0" i="1" baseline="0">
                            <a:solidFill>
                              <a:schemeClr val="tx1"/>
                            </a:solidFill>
                            <a:effectLst/>
                            <a:latin typeface="Cambria Math" panose="02040503050406030204" pitchFamily="18" charset="0"/>
                            <a:ea typeface="+mn-ea"/>
                            <a:cs typeface="+mn-cs"/>
                          </a:rPr>
                          <m:t>𝑖</m:t>
                        </m:r>
                        <m:r>
                          <a:rPr lang="en-US" sz="700" b="0" i="1" baseline="0">
                            <a:solidFill>
                              <a:schemeClr val="tx1"/>
                            </a:solidFill>
                            <a:effectLst/>
                            <a:latin typeface="Cambria Math" panose="02040503050406030204" pitchFamily="18" charset="0"/>
                            <a:ea typeface="+mn-ea"/>
                            <a:cs typeface="+mn-cs"/>
                          </a:rPr>
                          <m:t>=</m:t>
                        </m:r>
                        <m:r>
                          <a:rPr lang="en-US" sz="700" b="0" i="1" baseline="0">
                            <a:solidFill>
                              <a:schemeClr val="tx1"/>
                            </a:solidFill>
                            <a:effectLst/>
                            <a:latin typeface="Cambria Math" panose="02040503050406030204" pitchFamily="18" charset="0"/>
                            <a:ea typeface="+mn-ea"/>
                            <a:cs typeface="+mn-cs"/>
                          </a:rPr>
                          <m:t>1</m:t>
                        </m:r>
                      </m:sub>
                      <m:sup>
                        <m:r>
                          <a:rPr lang="en-US" sz="700" b="0" i="1" baseline="0">
                            <a:solidFill>
                              <a:schemeClr val="tx1"/>
                            </a:solidFill>
                            <a:effectLst/>
                            <a:latin typeface="Cambria Math" panose="02040503050406030204" pitchFamily="18" charset="0"/>
                            <a:ea typeface="+mn-ea"/>
                            <a:cs typeface="+mn-cs"/>
                          </a:rPr>
                          <m:t>𝑛</m:t>
                        </m:r>
                      </m:sup>
                      <m:e>
                        <m:sSup>
                          <m:sSupPr>
                            <m:ctrlPr>
                              <a:rPr lang="en-US" sz="700" b="0" i="1" baseline="0">
                                <a:solidFill>
                                  <a:schemeClr val="tx1"/>
                                </a:solidFill>
                                <a:effectLst/>
                                <a:latin typeface="Cambria Math" panose="02040503050406030204" pitchFamily="18" charset="0"/>
                                <a:ea typeface="+mn-ea"/>
                                <a:cs typeface="+mn-cs"/>
                              </a:rPr>
                            </m:ctrlPr>
                          </m:sSupPr>
                          <m:e>
                            <m:r>
                              <a:rPr lang="en-US" sz="700" b="0" i="1" baseline="0">
                                <a:solidFill>
                                  <a:schemeClr val="tx1"/>
                                </a:solidFill>
                                <a:effectLst/>
                                <a:latin typeface="Cambria Math" panose="02040503050406030204" pitchFamily="18" charset="0"/>
                                <a:ea typeface="+mn-ea"/>
                                <a:cs typeface="+mn-cs"/>
                              </a:rPr>
                              <m:t>(</m:t>
                            </m:r>
                            <m:f>
                              <m:fPr>
                                <m:type m:val="noBar"/>
                                <m:ctrlPr>
                                  <a:rPr lang="en-US" sz="700" b="0" i="1" baseline="0">
                                    <a:solidFill>
                                      <a:schemeClr val="tx1"/>
                                    </a:solidFill>
                                    <a:effectLst/>
                                    <a:latin typeface="Cambria Math" panose="02040503050406030204" pitchFamily="18" charset="0"/>
                                    <a:ea typeface="+mn-ea"/>
                                    <a:cs typeface="+mn-cs"/>
                                  </a:rPr>
                                </m:ctrlPr>
                              </m:fPr>
                              <m:num>
                                <m:r>
                                  <a:rPr lang="en-US" sz="700" b="0" i="1" baseline="0">
                                    <a:solidFill>
                                      <a:schemeClr val="tx1"/>
                                    </a:solidFill>
                                    <a:effectLst/>
                                    <a:latin typeface="Cambria Math" panose="02040503050406030204" pitchFamily="18" charset="0"/>
                                    <a:ea typeface="+mn-ea"/>
                                    <a:cs typeface="+mn-cs"/>
                                  </a:rPr>
                                  <m:t>𝑦</m:t>
                                </m:r>
                                <m:r>
                                  <a:rPr lang="en-US" sz="700" b="0" i="1" baseline="-25000">
                                    <a:solidFill>
                                      <a:schemeClr val="tx1"/>
                                    </a:solidFill>
                                    <a:effectLst/>
                                    <a:latin typeface="Cambria Math" panose="02040503050406030204" pitchFamily="18" charset="0"/>
                                    <a:ea typeface="+mn-ea"/>
                                    <a:cs typeface="+mn-cs"/>
                                  </a:rPr>
                                  <m:t>𝑖</m:t>
                                </m:r>
                              </m:num>
                              <m:den>
                                <m:r>
                                  <a:rPr lang="en-US" sz="700" b="0" i="1" baseline="0">
                                    <a:solidFill>
                                      <a:schemeClr val="tx1"/>
                                    </a:solidFill>
                                    <a:effectLst/>
                                    <a:latin typeface="Cambria Math" panose="02040503050406030204" pitchFamily="18" charset="0"/>
                                    <a:ea typeface="+mn-ea"/>
                                    <a:cs typeface="+mn-cs"/>
                                  </a:rPr>
                                  <m:t>𝑦</m:t>
                                </m:r>
                              </m:den>
                            </m:f>
                            <m:r>
                              <a:rPr lang="en-US" sz="700" b="0" i="1" baseline="0">
                                <a:solidFill>
                                  <a:schemeClr val="tx1"/>
                                </a:solidFill>
                                <a:effectLst/>
                                <a:latin typeface="Cambria Math" panose="02040503050406030204" pitchFamily="18" charset="0"/>
                                <a:ea typeface="+mn-ea"/>
                                <a:cs typeface="+mn-cs"/>
                              </a:rPr>
                              <m:t>)</m:t>
                            </m:r>
                          </m:e>
                          <m:sup>
                            <m:r>
                              <a:rPr lang="en-US" sz="700" b="0" i="1" baseline="0">
                                <a:solidFill>
                                  <a:schemeClr val="tx1"/>
                                </a:solidFill>
                                <a:effectLst/>
                                <a:latin typeface="Cambria Math" panose="02040503050406030204" pitchFamily="18" charset="0"/>
                                <a:ea typeface="+mn-ea"/>
                                <a:cs typeface="+mn-cs"/>
                              </a:rPr>
                              <m:t>2</m:t>
                            </m:r>
                          </m:sup>
                        </m:sSup>
                      </m:e>
                    </m:nary>
                  </m:oMath>
                </m:oMathPara>
              </a14:m>
              <a:endParaRPr lang="he-IL" sz="700"/>
            </a:p>
          </xdr:txBody>
        </xdr:sp>
      </mc:Choice>
      <mc:Fallback xmlns="">
        <xdr:sp macro="" textlink="">
          <xdr:nvSpPr>
            <xdr:cNvPr id="2" name="TextBox 1"/>
            <xdr:cNvSpPr txBox="1"/>
          </xdr:nvSpPr>
          <xdr:spPr>
            <a:xfrm flipH="1">
              <a:off x="7859119" y="5208104"/>
              <a:ext cx="1080250" cy="3359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1" anchor="t">
              <a:noAutofit/>
            </a:bodyPr>
            <a:lstStyle/>
            <a:p>
              <a:pPr algn="r" rtl="1"/>
              <a:r>
                <a:rPr lang="en-US" sz="700" b="0" i="0" baseline="0">
                  <a:solidFill>
                    <a:schemeClr val="tx1"/>
                  </a:solidFill>
                  <a:effectLst/>
                  <a:latin typeface="Cambria Math" panose="02040503050406030204" pitchFamily="18" charset="0"/>
                  <a:ea typeface="+mn-ea"/>
                  <a:cs typeface="+mn-cs"/>
                </a:rPr>
                <a:t>𝐻=∑_(𝑖=1)^𝑛▒〖(𝑦</a:t>
              </a:r>
              <a:r>
                <a:rPr lang="en-US" sz="700" b="0" i="0" baseline="-25000">
                  <a:solidFill>
                    <a:schemeClr val="tx1"/>
                  </a:solidFill>
                  <a:effectLst/>
                  <a:latin typeface="Cambria Math" panose="02040503050406030204" pitchFamily="18" charset="0"/>
                  <a:ea typeface="+mn-ea"/>
                  <a:cs typeface="+mn-cs"/>
                </a:rPr>
                <a:t>𝑖</a:t>
              </a:r>
              <a:r>
                <a:rPr lang="en-US" sz="700" b="0" i="0" baseline="0">
                  <a:solidFill>
                    <a:schemeClr val="tx1"/>
                  </a:solidFill>
                  <a:effectLst/>
                  <a:latin typeface="Cambria Math" panose="02040503050406030204" pitchFamily="18" charset="0"/>
                  <a:ea typeface="+mn-ea"/>
                  <a:cs typeface="+mn-cs"/>
                </a:rPr>
                <a:t>¦𝑦)〗^2 </a:t>
              </a:r>
              <a:endParaRPr lang="he-IL" sz="700"/>
            </a:p>
          </xdr:txBody>
        </xdr:sp>
      </mc:Fallback>
    </mc:AlternateContent>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M23"/>
  <sheetViews>
    <sheetView tabSelected="1" zoomScaleNormal="100" workbookViewId="0">
      <selection sqref="A1:M1"/>
    </sheetView>
  </sheetViews>
  <sheetFormatPr defaultColWidth="8.875" defaultRowHeight="14.25" x14ac:dyDescent="0.2"/>
  <cols>
    <col min="1" max="1" width="8.875" style="25"/>
    <col min="2" max="2" width="16" style="25" customWidth="1"/>
    <col min="3" max="6" width="8.875" style="25"/>
    <col min="7" max="7" width="14.5" style="25" customWidth="1"/>
    <col min="8" max="8" width="13.375" style="25" customWidth="1"/>
    <col min="9" max="9" width="8.875" style="25"/>
    <col min="10" max="10" width="13.5" style="25" customWidth="1"/>
    <col min="11" max="11" width="13.375" style="25" customWidth="1"/>
    <col min="12" max="12" width="24" style="25" customWidth="1"/>
    <col min="13" max="13" width="9.625" style="25" customWidth="1"/>
    <col min="14" max="16384" width="8.875" style="25"/>
  </cols>
  <sheetData>
    <row r="1" spans="1:13" ht="15" x14ac:dyDescent="0.25">
      <c r="A1" s="296" t="s">
        <v>14</v>
      </c>
      <c r="B1" s="296"/>
      <c r="C1" s="296"/>
      <c r="D1" s="296"/>
      <c r="E1" s="296"/>
      <c r="F1" s="296"/>
      <c r="G1" s="296"/>
      <c r="H1" s="296"/>
      <c r="I1" s="296"/>
      <c r="J1" s="296"/>
      <c r="K1" s="296"/>
      <c r="L1" s="296"/>
      <c r="M1" s="296"/>
    </row>
    <row r="2" spans="1:13" ht="15" x14ac:dyDescent="0.25">
      <c r="A2" s="297" t="s">
        <v>219</v>
      </c>
      <c r="B2" s="297"/>
      <c r="C2" s="297"/>
      <c r="D2" s="297"/>
      <c r="E2" s="297"/>
      <c r="F2" s="297"/>
      <c r="G2" s="297"/>
      <c r="H2" s="297"/>
      <c r="I2" s="297"/>
      <c r="J2" s="297"/>
      <c r="K2" s="297"/>
      <c r="L2" s="297"/>
      <c r="M2" s="297"/>
    </row>
    <row r="3" spans="1:13" ht="91.5" x14ac:dyDescent="0.25">
      <c r="A3" s="198"/>
      <c r="B3" s="199" t="s">
        <v>179</v>
      </c>
      <c r="C3" s="200" t="s">
        <v>180</v>
      </c>
      <c r="D3" s="199" t="s">
        <v>9</v>
      </c>
      <c r="E3" s="201" t="s">
        <v>181</v>
      </c>
      <c r="F3" s="200" t="s">
        <v>182</v>
      </c>
      <c r="G3" s="199" t="s">
        <v>10</v>
      </c>
      <c r="H3" s="199" t="s">
        <v>11</v>
      </c>
      <c r="I3" s="199" t="s">
        <v>12</v>
      </c>
      <c r="J3" s="199" t="s">
        <v>13</v>
      </c>
      <c r="K3" s="201" t="s">
        <v>183</v>
      </c>
      <c r="L3" s="199" t="s">
        <v>184</v>
      </c>
      <c r="M3" s="199" t="s">
        <v>185</v>
      </c>
    </row>
    <row r="4" spans="1:13" ht="15" x14ac:dyDescent="0.25">
      <c r="A4" s="43" t="s">
        <v>0</v>
      </c>
      <c r="B4" s="142">
        <v>9.6548939778057843</v>
      </c>
      <c r="C4" s="142">
        <v>6.3388664613377337</v>
      </c>
      <c r="D4" s="143">
        <v>8.99</v>
      </c>
      <c r="E4" s="142">
        <v>66.971528441819288</v>
      </c>
      <c r="F4" s="208">
        <v>113</v>
      </c>
      <c r="G4" s="142">
        <v>4.3736124294092571</v>
      </c>
      <c r="H4" s="142">
        <v>78.150000000000006</v>
      </c>
      <c r="I4" s="142">
        <v>0.83459911420396937</v>
      </c>
      <c r="J4" s="142">
        <v>0.11038054265751181</v>
      </c>
      <c r="K4" s="142">
        <v>0.219</v>
      </c>
      <c r="L4" s="143">
        <v>0.91601473424939139</v>
      </c>
      <c r="M4" s="142">
        <v>0.69198652515587389</v>
      </c>
    </row>
    <row r="5" spans="1:13" ht="15" x14ac:dyDescent="0.25">
      <c r="A5" s="43" t="s">
        <v>1</v>
      </c>
      <c r="B5" s="142">
        <v>10.689842006411636</v>
      </c>
      <c r="C5" s="142">
        <v>6.5289193195320641</v>
      </c>
      <c r="D5" s="143">
        <v>8.06</v>
      </c>
      <c r="E5" s="142">
        <v>66.894785512919498</v>
      </c>
      <c r="F5" s="208">
        <v>138</v>
      </c>
      <c r="G5" s="142">
        <v>2.6125789855133918</v>
      </c>
      <c r="H5" s="142">
        <v>76.81</v>
      </c>
      <c r="I5" s="142">
        <v>0.80731352932397793</v>
      </c>
      <c r="J5" s="142">
        <v>9.7747379557233838E-2</v>
      </c>
      <c r="K5" s="142">
        <v>0.21299999999999999</v>
      </c>
      <c r="L5" s="143">
        <v>0.8249666877546189</v>
      </c>
      <c r="M5" s="142">
        <v>0.82980821424310303</v>
      </c>
    </row>
    <row r="6" spans="1:13" ht="15" x14ac:dyDescent="0.25">
      <c r="A6" s="43" t="s">
        <v>2</v>
      </c>
      <c r="B6" s="142">
        <v>10.897343061266291</v>
      </c>
      <c r="C6" s="142">
        <v>6.6684916655154858</v>
      </c>
      <c r="D6" s="143">
        <v>8.7100000000000009</v>
      </c>
      <c r="E6" s="142">
        <v>65.088907612680131</v>
      </c>
      <c r="F6" s="208">
        <v>126</v>
      </c>
      <c r="G6" s="142">
        <v>3.5433999828205387</v>
      </c>
      <c r="H6" s="142">
        <v>75.55</v>
      </c>
      <c r="I6" s="142">
        <v>0.80836549218564979</v>
      </c>
      <c r="J6" s="142">
        <v>0.13643629094325022</v>
      </c>
      <c r="K6" s="142">
        <v>0.21099999999999999</v>
      </c>
      <c r="L6" s="143">
        <v>0.71404730914638104</v>
      </c>
      <c r="M6" s="142">
        <v>0.91023886997522274</v>
      </c>
    </row>
    <row r="7" spans="1:13" ht="15" x14ac:dyDescent="0.25">
      <c r="A7" s="43" t="s">
        <v>3</v>
      </c>
      <c r="B7" s="142">
        <v>10.76582627902626</v>
      </c>
      <c r="C7" s="142">
        <v>6.7635469414909739</v>
      </c>
      <c r="D7" s="143">
        <v>8.52</v>
      </c>
      <c r="E7" s="142">
        <v>64.523475568577339</v>
      </c>
      <c r="F7" s="208">
        <v>129</v>
      </c>
      <c r="G7" s="142">
        <v>3.8114662193270643</v>
      </c>
      <c r="H7" s="142">
        <v>74.92</v>
      </c>
      <c r="I7" s="142">
        <v>0.83787786113668139</v>
      </c>
      <c r="J7" s="142">
        <v>0.22308271792854181</v>
      </c>
      <c r="K7" s="142">
        <v>0.21099999999999999</v>
      </c>
      <c r="L7" s="143">
        <v>0.91449187580654556</v>
      </c>
      <c r="M7" s="142">
        <v>0.96656672665946453</v>
      </c>
    </row>
    <row r="8" spans="1:13" ht="15" x14ac:dyDescent="0.25">
      <c r="A8" s="43" t="s">
        <v>4</v>
      </c>
      <c r="B8" s="142">
        <v>11.156128429512535</v>
      </c>
      <c r="C8" s="142">
        <v>6.9052330647257421</v>
      </c>
      <c r="D8" s="143">
        <v>8.35</v>
      </c>
      <c r="E8" s="142">
        <v>61.537610460815998</v>
      </c>
      <c r="F8" s="208">
        <v>126</v>
      </c>
      <c r="G8" s="142">
        <v>4.2554970344590659</v>
      </c>
      <c r="H8" s="142">
        <v>72.91</v>
      </c>
      <c r="I8" s="142">
        <v>0.83869294370539971</v>
      </c>
      <c r="J8" s="142">
        <v>0.29456213989244551</v>
      </c>
      <c r="K8" s="142">
        <v>0.221</v>
      </c>
      <c r="L8" s="143">
        <v>0.57321824021956524</v>
      </c>
      <c r="M8" s="142">
        <v>0.68977377347393443</v>
      </c>
    </row>
    <row r="9" spans="1:13" ht="15" x14ac:dyDescent="0.25">
      <c r="A9" s="43" t="s">
        <v>5</v>
      </c>
      <c r="B9" s="142">
        <v>11.113265500385173</v>
      </c>
      <c r="C9" s="142">
        <v>6.2207446615627555</v>
      </c>
      <c r="D9" s="143">
        <v>6.23</v>
      </c>
      <c r="E9" s="142">
        <v>58.3048293960031</v>
      </c>
      <c r="F9" s="208">
        <v>137</v>
      </c>
      <c r="G9" s="142">
        <v>7.455697953003404</v>
      </c>
      <c r="H9" s="142">
        <v>76.37</v>
      </c>
      <c r="I9" s="142">
        <v>0.74539542172879947</v>
      </c>
      <c r="J9" s="142">
        <v>0.67829462409596442</v>
      </c>
      <c r="K9" s="142">
        <v>0.22</v>
      </c>
      <c r="L9" s="143">
        <v>0.6431869696952609</v>
      </c>
      <c r="M9" s="142">
        <v>0.90238078490259732</v>
      </c>
    </row>
    <row r="10" spans="1:13" ht="15" x14ac:dyDescent="0.25">
      <c r="A10" s="43" t="s">
        <v>6</v>
      </c>
      <c r="B10" s="142">
        <v>10.859666481022391</v>
      </c>
      <c r="C10" s="142">
        <v>5.8311575964594322</v>
      </c>
      <c r="D10" s="143">
        <v>13.87</v>
      </c>
      <c r="E10" s="142">
        <v>54.933963828306908</v>
      </c>
      <c r="F10" s="208">
        <v>125</v>
      </c>
      <c r="G10" s="142">
        <v>13.617586370099776</v>
      </c>
      <c r="H10" s="142">
        <v>75.09</v>
      </c>
      <c r="I10" s="142">
        <v>0.72856477251094875</v>
      </c>
      <c r="J10" s="142">
        <v>-0.25089119299757889</v>
      </c>
      <c r="K10" s="142">
        <v>0.222</v>
      </c>
      <c r="L10" s="143">
        <v>0.74741841643200002</v>
      </c>
      <c r="M10" s="142">
        <v>1.1591590559052392</v>
      </c>
    </row>
    <row r="11" spans="1:13" ht="15" x14ac:dyDescent="0.25">
      <c r="A11" s="43" t="s">
        <v>7</v>
      </c>
      <c r="B11" s="142">
        <v>10.859599108084032</v>
      </c>
      <c r="C11" s="142">
        <v>6.065237865444618</v>
      </c>
      <c r="D11" s="143">
        <v>16.45</v>
      </c>
      <c r="E11" s="142">
        <v>45.951673051077407</v>
      </c>
      <c r="F11" s="208">
        <v>133</v>
      </c>
      <c r="G11" s="142">
        <v>12.278754125440905</v>
      </c>
      <c r="H11" s="142">
        <v>77.78</v>
      </c>
      <c r="I11" s="142">
        <v>0.77005589479976788</v>
      </c>
      <c r="J11" s="142">
        <v>0.1046303178787143</v>
      </c>
      <c r="K11" s="142">
        <v>0.221</v>
      </c>
      <c r="L11" s="143">
        <v>0.87901210349209535</v>
      </c>
      <c r="M11" s="144">
        <v>1.02</v>
      </c>
    </row>
    <row r="12" spans="1:13" ht="15" x14ac:dyDescent="0.25">
      <c r="A12" s="43" t="s">
        <v>8</v>
      </c>
      <c r="B12" s="142">
        <v>11.33</v>
      </c>
      <c r="C12" s="142">
        <v>6.46</v>
      </c>
      <c r="D12" s="143">
        <v>15.6</v>
      </c>
      <c r="E12" s="142">
        <v>39.645842729951994</v>
      </c>
      <c r="F12" s="208">
        <v>134</v>
      </c>
      <c r="G12" s="142">
        <v>6.6261913470722522</v>
      </c>
      <c r="H12" s="142">
        <v>82.44</v>
      </c>
      <c r="I12" s="142">
        <v>0.78918413505852036</v>
      </c>
      <c r="J12" s="142">
        <v>0.50429048643971763</v>
      </c>
      <c r="K12" s="142">
        <v>0.222</v>
      </c>
      <c r="L12" s="143">
        <v>0.86539971710909513</v>
      </c>
      <c r="M12" s="144">
        <v>0.96</v>
      </c>
    </row>
    <row r="13" spans="1:13" s="141" customFormat="1" ht="15" x14ac:dyDescent="0.25">
      <c r="A13" s="204">
        <v>45444</v>
      </c>
      <c r="B13" s="205">
        <v>11.48</v>
      </c>
      <c r="C13" s="205">
        <v>6.71</v>
      </c>
      <c r="D13" s="206">
        <v>16.89</v>
      </c>
      <c r="E13" s="205">
        <v>38.363951257255238</v>
      </c>
      <c r="F13" s="209">
        <v>134.06416585903776</v>
      </c>
      <c r="G13" s="205">
        <v>3.05276134333059</v>
      </c>
      <c r="H13" s="205">
        <v>83.26</v>
      </c>
      <c r="I13" s="205">
        <v>0.79485240206474728</v>
      </c>
      <c r="J13" s="205">
        <v>4.5075022890385542E-2</v>
      </c>
      <c r="K13" s="205">
        <v>0.222</v>
      </c>
      <c r="L13" s="206">
        <v>0.61540929662799992</v>
      </c>
      <c r="M13" s="207">
        <v>0.93</v>
      </c>
    </row>
    <row r="14" spans="1:13" ht="15" x14ac:dyDescent="0.25">
      <c r="A14" s="195" t="s">
        <v>156</v>
      </c>
      <c r="B14" s="195"/>
      <c r="C14" s="195"/>
      <c r="D14" s="195"/>
      <c r="E14" s="195"/>
      <c r="F14" s="195"/>
      <c r="G14" s="195"/>
      <c r="H14" s="195"/>
      <c r="I14" s="195"/>
      <c r="J14" s="195"/>
      <c r="K14" s="195"/>
      <c r="L14" s="195"/>
      <c r="M14" s="202"/>
    </row>
    <row r="15" spans="1:13" ht="15" x14ac:dyDescent="0.25">
      <c r="A15" s="195" t="s">
        <v>157</v>
      </c>
      <c r="B15" s="195"/>
      <c r="C15" s="195"/>
      <c r="D15" s="195"/>
      <c r="E15" s="195"/>
      <c r="F15" s="195"/>
      <c r="G15" s="195"/>
      <c r="H15" s="195"/>
      <c r="I15" s="195"/>
      <c r="J15" s="195"/>
      <c r="K15" s="195"/>
      <c r="L15" s="203"/>
      <c r="M15" s="202"/>
    </row>
    <row r="16" spans="1:13" ht="15" x14ac:dyDescent="0.25">
      <c r="A16" s="195" t="s">
        <v>158</v>
      </c>
      <c r="B16" s="195"/>
      <c r="C16" s="195"/>
      <c r="D16" s="195"/>
      <c r="E16" s="195"/>
      <c r="F16" s="195"/>
      <c r="G16" s="195"/>
      <c r="H16" s="195"/>
      <c r="I16" s="195"/>
      <c r="J16" s="195"/>
      <c r="K16" s="195"/>
      <c r="L16" s="195"/>
      <c r="M16" s="202"/>
    </row>
    <row r="17" spans="1:13" ht="99" customHeight="1" x14ac:dyDescent="0.2">
      <c r="A17" s="295" t="s">
        <v>159</v>
      </c>
      <c r="B17" s="295"/>
      <c r="C17" s="295"/>
      <c r="D17" s="295"/>
      <c r="E17" s="295"/>
      <c r="F17" s="295"/>
      <c r="G17" s="295"/>
      <c r="H17" s="295"/>
      <c r="I17" s="295"/>
      <c r="J17" s="295"/>
      <c r="K17" s="295"/>
      <c r="L17" s="295"/>
      <c r="M17" s="295"/>
    </row>
    <row r="18" spans="1:13" ht="27.6" customHeight="1" x14ac:dyDescent="0.25">
      <c r="A18" s="298" t="s">
        <v>160</v>
      </c>
      <c r="B18" s="298"/>
      <c r="C18" s="298"/>
      <c r="D18" s="298"/>
      <c r="E18" s="298"/>
      <c r="F18" s="298"/>
      <c r="G18" s="298"/>
      <c r="H18" s="298"/>
      <c r="I18" s="298"/>
      <c r="J18" s="298"/>
      <c r="K18" s="298"/>
      <c r="L18" s="298"/>
      <c r="M18" s="298"/>
    </row>
    <row r="19" spans="1:13" ht="15" x14ac:dyDescent="0.25">
      <c r="A19" s="299" t="s">
        <v>161</v>
      </c>
      <c r="B19" s="299"/>
      <c r="C19" s="299"/>
      <c r="D19" s="299"/>
      <c r="E19" s="299"/>
      <c r="F19" s="299"/>
      <c r="G19" s="299"/>
      <c r="H19" s="299"/>
      <c r="I19" s="299"/>
      <c r="J19" s="299"/>
      <c r="K19" s="299"/>
      <c r="L19" s="299"/>
      <c r="M19" s="299"/>
    </row>
    <row r="20" spans="1:13" ht="30" customHeight="1" x14ac:dyDescent="0.25">
      <c r="A20" s="294" t="s">
        <v>162</v>
      </c>
      <c r="B20" s="294"/>
      <c r="C20" s="294"/>
      <c r="D20" s="294"/>
      <c r="E20" s="294"/>
      <c r="F20" s="294"/>
      <c r="G20" s="294"/>
      <c r="H20" s="294"/>
      <c r="I20" s="294"/>
      <c r="J20" s="294"/>
      <c r="K20" s="294"/>
      <c r="L20" s="294"/>
      <c r="M20" s="294"/>
    </row>
    <row r="21" spans="1:13" ht="15" x14ac:dyDescent="0.25">
      <c r="A21" s="195" t="s">
        <v>163</v>
      </c>
      <c r="B21" s="1"/>
      <c r="C21" s="1"/>
      <c r="D21" s="1"/>
      <c r="E21" s="1"/>
      <c r="F21" s="1"/>
      <c r="G21" s="1"/>
      <c r="H21" s="1"/>
      <c r="I21" s="1"/>
      <c r="J21" s="1"/>
      <c r="K21" s="1"/>
      <c r="L21" s="1"/>
      <c r="M21" s="203"/>
    </row>
    <row r="22" spans="1:13" ht="27" customHeight="1" x14ac:dyDescent="0.25">
      <c r="A22" s="294" t="s">
        <v>164</v>
      </c>
      <c r="B22" s="294"/>
      <c r="C22" s="294"/>
      <c r="D22" s="294"/>
      <c r="E22" s="294"/>
      <c r="F22" s="294"/>
      <c r="G22" s="294"/>
      <c r="H22" s="294"/>
      <c r="I22" s="294"/>
      <c r="J22" s="294"/>
      <c r="K22" s="294"/>
      <c r="L22" s="294"/>
      <c r="M22" s="294"/>
    </row>
    <row r="23" spans="1:13" ht="15" x14ac:dyDescent="0.25">
      <c r="A23" s="294" t="s">
        <v>241</v>
      </c>
      <c r="B23" s="294"/>
      <c r="C23" s="294"/>
      <c r="D23" s="294"/>
      <c r="E23" s="294"/>
      <c r="F23" s="294"/>
      <c r="G23" s="294"/>
      <c r="H23" s="294"/>
      <c r="I23" s="294"/>
      <c r="J23" s="294"/>
      <c r="K23" s="294"/>
      <c r="L23" s="294"/>
      <c r="M23" s="294"/>
    </row>
  </sheetData>
  <mergeCells count="8">
    <mergeCell ref="A20:M20"/>
    <mergeCell ref="A22:M22"/>
    <mergeCell ref="A23:M23"/>
    <mergeCell ref="A17:M17"/>
    <mergeCell ref="A1:M1"/>
    <mergeCell ref="A2:M2"/>
    <mergeCell ref="A18:M18"/>
    <mergeCell ref="A19:M19"/>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
  <dimension ref="A1:K17"/>
  <sheetViews>
    <sheetView zoomScaleNormal="100" workbookViewId="0">
      <selection activeCell="K53" sqref="K53"/>
    </sheetView>
  </sheetViews>
  <sheetFormatPr defaultRowHeight="14.25" x14ac:dyDescent="0.2"/>
  <cols>
    <col min="1" max="1" width="27.5" customWidth="1"/>
    <col min="2" max="4" width="7.5" bestFit="1" customWidth="1"/>
    <col min="5" max="5" width="5.875" customWidth="1"/>
    <col min="6" max="6" width="17.75" customWidth="1"/>
    <col min="7" max="7" width="11.5" customWidth="1"/>
    <col min="9" max="11" width="7.875" bestFit="1" customWidth="1"/>
  </cols>
  <sheetData>
    <row r="1" spans="1:11" ht="15" x14ac:dyDescent="0.25">
      <c r="A1" s="319" t="s">
        <v>234</v>
      </c>
      <c r="B1" s="319"/>
      <c r="C1" s="319"/>
      <c r="D1" s="319"/>
      <c r="E1" s="319"/>
      <c r="F1" s="319"/>
      <c r="G1" s="319"/>
      <c r="H1" s="319"/>
      <c r="I1" s="319"/>
      <c r="J1" s="319"/>
      <c r="K1" s="319"/>
    </row>
    <row r="2" spans="1:11" ht="15" x14ac:dyDescent="0.25">
      <c r="A2" s="355" t="s">
        <v>64</v>
      </c>
      <c r="B2" s="355"/>
      <c r="C2" s="355"/>
      <c r="D2" s="355"/>
      <c r="E2" s="355"/>
      <c r="F2" s="355"/>
      <c r="G2" s="355"/>
      <c r="H2" s="355"/>
      <c r="I2" s="355"/>
      <c r="J2" s="355"/>
      <c r="K2" s="355"/>
    </row>
    <row r="3" spans="1:11" ht="15" x14ac:dyDescent="0.25">
      <c r="A3" s="356" t="s">
        <v>229</v>
      </c>
      <c r="B3" s="356"/>
      <c r="C3" s="356"/>
      <c r="D3" s="356"/>
      <c r="E3" s="356"/>
      <c r="F3" s="356"/>
      <c r="G3" s="356"/>
      <c r="H3" s="356"/>
      <c r="I3" s="356"/>
      <c r="J3" s="356"/>
      <c r="K3" s="356"/>
    </row>
    <row r="4" spans="1:11" ht="14.45" customHeight="1" x14ac:dyDescent="0.25">
      <c r="A4" s="80"/>
      <c r="B4" s="357" t="s">
        <v>65</v>
      </c>
      <c r="C4" s="357"/>
      <c r="D4" s="357"/>
      <c r="E4" s="81"/>
      <c r="F4" s="345" t="s">
        <v>239</v>
      </c>
      <c r="G4" s="345" t="s">
        <v>250</v>
      </c>
      <c r="H4" s="250"/>
      <c r="I4" s="358" t="s">
        <v>37</v>
      </c>
      <c r="J4" s="358"/>
      <c r="K4" s="358"/>
    </row>
    <row r="5" spans="1:11" ht="45" customHeight="1" x14ac:dyDescent="0.25">
      <c r="A5" s="82"/>
      <c r="B5" s="189">
        <v>44896</v>
      </c>
      <c r="C5" s="189">
        <v>45261</v>
      </c>
      <c r="D5" s="189">
        <v>45444</v>
      </c>
      <c r="E5" s="81"/>
      <c r="F5" s="346"/>
      <c r="G5" s="346"/>
      <c r="H5" s="81"/>
      <c r="I5" s="189">
        <v>44896</v>
      </c>
      <c r="J5" s="189">
        <v>45261</v>
      </c>
      <c r="K5" s="189">
        <v>45444</v>
      </c>
    </row>
    <row r="6" spans="1:11" ht="15" x14ac:dyDescent="0.25">
      <c r="A6" s="251"/>
      <c r="B6" s="352" t="s">
        <v>22</v>
      </c>
      <c r="C6" s="352"/>
      <c r="D6" s="352"/>
      <c r="E6" s="252"/>
      <c r="F6" s="353" t="s">
        <v>66</v>
      </c>
      <c r="G6" s="353"/>
      <c r="H6" s="252"/>
      <c r="I6" s="353" t="s">
        <v>66</v>
      </c>
      <c r="J6" s="353"/>
      <c r="K6" s="353"/>
    </row>
    <row r="7" spans="1:11" ht="15" x14ac:dyDescent="0.25">
      <c r="A7" s="253" t="s">
        <v>67</v>
      </c>
      <c r="B7" s="254">
        <v>5216</v>
      </c>
      <c r="C7" s="254">
        <v>2979</v>
      </c>
      <c r="D7" s="254">
        <v>4550</v>
      </c>
      <c r="E7" s="255"/>
      <c r="F7" s="255">
        <v>-0.12768404907975461</v>
      </c>
      <c r="G7" s="255">
        <v>0.52735817388385353</v>
      </c>
      <c r="H7" s="256"/>
      <c r="I7" s="257">
        <v>7.8666565518194145E-3</v>
      </c>
      <c r="J7" s="257">
        <v>4.1076010741463677E-3</v>
      </c>
      <c r="K7" s="257">
        <v>5.9335579739259901E-3</v>
      </c>
    </row>
    <row r="8" spans="1:11" ht="15" x14ac:dyDescent="0.25">
      <c r="A8" s="253" t="s">
        <v>68</v>
      </c>
      <c r="B8" s="254">
        <v>22671.4</v>
      </c>
      <c r="C8" s="254">
        <v>24079.9</v>
      </c>
      <c r="D8" s="254">
        <v>25600.799999999999</v>
      </c>
      <c r="E8" s="255"/>
      <c r="F8" s="255">
        <v>0.12921125294423796</v>
      </c>
      <c r="G8" s="255">
        <v>6.3160561298011952E-2</v>
      </c>
      <c r="H8" s="256"/>
      <c r="I8" s="257">
        <v>3.4192507160452197E-2</v>
      </c>
      <c r="J8" s="257">
        <v>3.3202626084369628E-2</v>
      </c>
      <c r="K8" s="257">
        <v>3.3385457357996591E-2</v>
      </c>
    </row>
    <row r="9" spans="1:11" ht="15" x14ac:dyDescent="0.25">
      <c r="A9" s="253" t="s">
        <v>69</v>
      </c>
      <c r="B9" s="254">
        <v>118535.5</v>
      </c>
      <c r="C9" s="254">
        <v>105045.6</v>
      </c>
      <c r="D9" s="254">
        <v>105692.6</v>
      </c>
      <c r="E9" s="255"/>
      <c r="F9" s="255">
        <v>-0.10834644473596511</v>
      </c>
      <c r="G9" s="255">
        <v>6.1592298963497605E-3</v>
      </c>
      <c r="H9" s="256"/>
      <c r="I9" s="257">
        <v>0.17877263567833399</v>
      </c>
      <c r="J9" s="257">
        <v>0.1448423697194863</v>
      </c>
      <c r="K9" s="257">
        <v>0.13783146582746597</v>
      </c>
    </row>
    <row r="10" spans="1:11" ht="15" x14ac:dyDescent="0.25">
      <c r="A10" s="253" t="s">
        <v>70</v>
      </c>
      <c r="B10" s="258">
        <v>98650.5</v>
      </c>
      <c r="C10" s="258">
        <v>99467.1</v>
      </c>
      <c r="D10" s="258">
        <v>106217.7</v>
      </c>
      <c r="E10" s="255"/>
      <c r="F10" s="255">
        <v>7.670716316693782E-2</v>
      </c>
      <c r="G10" s="255">
        <v>6.7867666796357806E-2</v>
      </c>
      <c r="H10" s="256"/>
      <c r="I10" s="257">
        <v>0.14878251575254239</v>
      </c>
      <c r="J10" s="257">
        <v>0.13715044202827262</v>
      </c>
      <c r="K10" s="257">
        <v>0.13851623754001727</v>
      </c>
    </row>
    <row r="11" spans="1:11" ht="15" x14ac:dyDescent="0.25">
      <c r="A11" s="253" t="s">
        <v>71</v>
      </c>
      <c r="B11" s="254">
        <v>81419.399999999994</v>
      </c>
      <c r="C11" s="254">
        <v>99162.021999999997</v>
      </c>
      <c r="D11" s="254">
        <v>102223.3</v>
      </c>
      <c r="E11" s="255"/>
      <c r="F11" s="255">
        <v>0.25551527031641119</v>
      </c>
      <c r="G11" s="255">
        <v>3.0871476178652379E-2</v>
      </c>
      <c r="H11" s="256"/>
      <c r="I11" s="257">
        <v>0.12279494947377406</v>
      </c>
      <c r="J11" s="257">
        <v>0.13672978451887402</v>
      </c>
      <c r="K11" s="257">
        <v>0.13330722567824807</v>
      </c>
    </row>
    <row r="12" spans="1:11" ht="28.9" customHeight="1" x14ac:dyDescent="0.25">
      <c r="A12" s="259" t="s">
        <v>72</v>
      </c>
      <c r="B12" s="258">
        <v>92514</v>
      </c>
      <c r="C12" s="258">
        <v>103748.73699999999</v>
      </c>
      <c r="D12" s="258">
        <v>100195.2</v>
      </c>
      <c r="E12" s="255"/>
      <c r="F12" s="255">
        <v>8.3027433685712415E-2</v>
      </c>
      <c r="G12" s="255">
        <v>-3.4251375995063893E-2</v>
      </c>
      <c r="H12" s="256"/>
      <c r="I12" s="257">
        <v>0.13952758133340132</v>
      </c>
      <c r="J12" s="257">
        <v>0.14305418715761295</v>
      </c>
      <c r="K12" s="257">
        <v>0.13066242371628778</v>
      </c>
    </row>
    <row r="13" spans="1:11" ht="48" customHeight="1" x14ac:dyDescent="0.25">
      <c r="A13" s="259" t="s">
        <v>73</v>
      </c>
      <c r="B13" s="258">
        <v>165462.9</v>
      </c>
      <c r="C13" s="258">
        <v>189000.1</v>
      </c>
      <c r="D13" s="258">
        <v>211833.3</v>
      </c>
      <c r="E13" s="255"/>
      <c r="F13" s="255">
        <v>0.28024650843179955</v>
      </c>
      <c r="G13" s="255">
        <v>0.1208105180896728</v>
      </c>
      <c r="H13" s="256"/>
      <c r="I13" s="257">
        <v>0.2495475088895783</v>
      </c>
      <c r="J13" s="257">
        <v>0.26060322718152767</v>
      </c>
      <c r="K13" s="257">
        <v>0.27624728930946291</v>
      </c>
    </row>
    <row r="14" spans="1:11" ht="15" x14ac:dyDescent="0.25">
      <c r="A14" s="253" t="s">
        <v>74</v>
      </c>
      <c r="B14" s="258">
        <v>78582</v>
      </c>
      <c r="C14" s="258">
        <v>101758.368</v>
      </c>
      <c r="D14" s="258">
        <v>110512</v>
      </c>
      <c r="E14" s="255"/>
      <c r="F14" s="255">
        <v>0.40632714871090081</v>
      </c>
      <c r="G14" s="255">
        <v>8.6023706669509536E-2</v>
      </c>
      <c r="H14" s="256"/>
      <c r="I14" s="257">
        <v>0.11851564516009838</v>
      </c>
      <c r="J14" s="257">
        <v>0.14030976223571043</v>
      </c>
      <c r="K14" s="257">
        <v>0.14411634259659539</v>
      </c>
    </row>
    <row r="15" spans="1:11" s="2" customFormat="1" ht="15" x14ac:dyDescent="0.25">
      <c r="A15" s="260" t="s">
        <v>75</v>
      </c>
      <c r="B15" s="261">
        <v>663051.69999999995</v>
      </c>
      <c r="C15" s="261">
        <v>725240.82700000005</v>
      </c>
      <c r="D15" s="261">
        <v>766824.9</v>
      </c>
      <c r="E15" s="262"/>
      <c r="F15" s="262">
        <v>0.15650845929510493</v>
      </c>
      <c r="G15" s="262">
        <v>5.7338295710701814E-2</v>
      </c>
      <c r="H15" s="263"/>
      <c r="I15" s="264">
        <v>1</v>
      </c>
      <c r="J15" s="264">
        <v>1</v>
      </c>
      <c r="K15" s="264">
        <v>1</v>
      </c>
    </row>
    <row r="16" spans="1:11" ht="15" x14ac:dyDescent="0.25">
      <c r="A16" s="354" t="s">
        <v>247</v>
      </c>
      <c r="B16" s="354"/>
      <c r="C16" s="354"/>
      <c r="D16" s="354"/>
      <c r="E16" s="354"/>
      <c r="F16" s="354"/>
      <c r="G16" s="354"/>
      <c r="H16" s="354"/>
      <c r="I16" s="354"/>
      <c r="J16" s="354"/>
      <c r="K16" s="354"/>
    </row>
    <row r="17" spans="1:11" x14ac:dyDescent="0.2">
      <c r="A17" s="22"/>
      <c r="B17" s="22"/>
      <c r="C17" s="22"/>
      <c r="D17" s="22"/>
      <c r="E17" s="22"/>
      <c r="F17" s="22"/>
      <c r="G17" s="22"/>
      <c r="H17" s="22"/>
      <c r="I17" s="22"/>
      <c r="J17" s="22"/>
      <c r="K17" s="22"/>
    </row>
  </sheetData>
  <mergeCells count="11">
    <mergeCell ref="A1:K1"/>
    <mergeCell ref="B6:D6"/>
    <mergeCell ref="F6:G6"/>
    <mergeCell ref="I6:K6"/>
    <mergeCell ref="A16:K16"/>
    <mergeCell ref="A2:K2"/>
    <mergeCell ref="A3:K3"/>
    <mergeCell ref="B4:D4"/>
    <mergeCell ref="F4:F5"/>
    <mergeCell ref="G4:G5"/>
    <mergeCell ref="I4:K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7"/>
  <dimension ref="A1:M23"/>
  <sheetViews>
    <sheetView zoomScaleNormal="100" workbookViewId="0">
      <selection activeCell="I33" sqref="I33"/>
    </sheetView>
  </sheetViews>
  <sheetFormatPr defaultRowHeight="14.25" x14ac:dyDescent="0.2"/>
  <cols>
    <col min="1" max="1" width="38.375" customWidth="1"/>
    <col min="7" max="7" width="3" customWidth="1"/>
    <col min="12" max="12" width="13.625" style="191" bestFit="1" customWidth="1"/>
  </cols>
  <sheetData>
    <row r="1" spans="1:13" ht="15" x14ac:dyDescent="0.25">
      <c r="A1" s="359" t="s">
        <v>233</v>
      </c>
      <c r="B1" s="359"/>
      <c r="C1" s="359"/>
      <c r="D1" s="359"/>
      <c r="E1" s="359"/>
      <c r="F1" s="359"/>
      <c r="G1" s="359"/>
      <c r="H1" s="359"/>
      <c r="I1" s="359"/>
      <c r="J1" s="359"/>
      <c r="K1" s="359"/>
      <c r="L1" s="359"/>
    </row>
    <row r="2" spans="1:13" ht="15" x14ac:dyDescent="0.25">
      <c r="A2" s="361" t="s">
        <v>232</v>
      </c>
      <c r="B2" s="361"/>
      <c r="C2" s="361"/>
      <c r="D2" s="361"/>
      <c r="E2" s="361"/>
      <c r="F2" s="361"/>
      <c r="G2" s="361"/>
      <c r="H2" s="361"/>
      <c r="I2" s="361"/>
      <c r="J2" s="361"/>
      <c r="K2" s="361"/>
      <c r="L2" s="361"/>
    </row>
    <row r="3" spans="1:13" ht="16.5" x14ac:dyDescent="0.25">
      <c r="A3" s="139"/>
      <c r="B3" s="362" t="s">
        <v>218</v>
      </c>
      <c r="C3" s="362"/>
      <c r="D3" s="362"/>
      <c r="E3" s="362"/>
      <c r="F3" s="362"/>
      <c r="G3" s="272"/>
      <c r="H3" s="364" t="s">
        <v>215</v>
      </c>
      <c r="I3" s="364"/>
      <c r="J3" s="364"/>
      <c r="K3" s="364"/>
      <c r="L3" s="364"/>
    </row>
    <row r="4" spans="1:13" ht="27" customHeight="1" x14ac:dyDescent="0.25">
      <c r="A4" s="139"/>
      <c r="B4" s="363" t="s">
        <v>152</v>
      </c>
      <c r="C4" s="363"/>
      <c r="D4" s="363" t="s">
        <v>153</v>
      </c>
      <c r="E4" s="363"/>
      <c r="F4" s="197" t="s">
        <v>154</v>
      </c>
      <c r="G4" s="197"/>
      <c r="H4" s="363" t="s">
        <v>152</v>
      </c>
      <c r="I4" s="363"/>
      <c r="J4" s="363" t="s">
        <v>153</v>
      </c>
      <c r="K4" s="363"/>
      <c r="L4" s="197" t="s">
        <v>154</v>
      </c>
    </row>
    <row r="5" spans="1:13" ht="15" x14ac:dyDescent="0.25">
      <c r="A5" s="140"/>
      <c r="B5" s="190">
        <v>45261</v>
      </c>
      <c r="C5" s="190">
        <v>45444</v>
      </c>
      <c r="D5" s="190">
        <v>45261</v>
      </c>
      <c r="E5" s="190">
        <v>45444</v>
      </c>
      <c r="F5" s="190">
        <v>45444</v>
      </c>
      <c r="G5" s="190"/>
      <c r="H5" s="190">
        <v>45261</v>
      </c>
      <c r="I5" s="190">
        <v>45444</v>
      </c>
      <c r="J5" s="190">
        <v>45261</v>
      </c>
      <c r="K5" s="190">
        <v>45444</v>
      </c>
      <c r="L5" s="190">
        <v>45444</v>
      </c>
    </row>
    <row r="6" spans="1:13" ht="15" x14ac:dyDescent="0.25">
      <c r="A6" s="140"/>
      <c r="B6" s="360" t="s">
        <v>22</v>
      </c>
      <c r="C6" s="360"/>
      <c r="D6" s="360" t="s">
        <v>23</v>
      </c>
      <c r="E6" s="360"/>
      <c r="F6" s="196" t="s">
        <v>23</v>
      </c>
      <c r="G6" s="196"/>
      <c r="H6" s="360" t="s">
        <v>22</v>
      </c>
      <c r="I6" s="360"/>
      <c r="J6" s="360" t="s">
        <v>23</v>
      </c>
      <c r="K6" s="360"/>
      <c r="L6" s="196" t="s">
        <v>23</v>
      </c>
    </row>
    <row r="7" spans="1:13" ht="15" x14ac:dyDescent="0.25">
      <c r="A7" s="265" t="s">
        <v>145</v>
      </c>
      <c r="B7" s="193">
        <v>2034309.3</v>
      </c>
      <c r="C7" s="193">
        <v>2109421.4</v>
      </c>
      <c r="D7" s="194">
        <v>91.526905021260134</v>
      </c>
      <c r="E7" s="194">
        <v>91.114110302675115</v>
      </c>
      <c r="F7" s="194">
        <v>3.692265478017509</v>
      </c>
      <c r="G7" s="194"/>
      <c r="H7" s="193">
        <v>1474492.3</v>
      </c>
      <c r="I7" s="193">
        <v>1507057</v>
      </c>
      <c r="J7" s="194">
        <v>94.069116950820259</v>
      </c>
      <c r="K7" s="194">
        <v>93.298487532091428</v>
      </c>
      <c r="L7" s="194">
        <v>2.2085364569214727</v>
      </c>
    </row>
    <row r="8" spans="1:13" ht="15" x14ac:dyDescent="0.25">
      <c r="A8" s="85" t="s">
        <v>146</v>
      </c>
      <c r="B8" s="193">
        <v>1152435.7</v>
      </c>
      <c r="C8" s="193">
        <v>1194603.8999999999</v>
      </c>
      <c r="D8" s="194">
        <v>51.849968368629796</v>
      </c>
      <c r="E8" s="194">
        <v>51.599586271669509</v>
      </c>
      <c r="F8" s="194">
        <v>3.6590501318207957</v>
      </c>
      <c r="G8" s="194"/>
      <c r="H8" s="193">
        <v>744501.1</v>
      </c>
      <c r="I8" s="193">
        <v>756426.1</v>
      </c>
      <c r="J8" s="194">
        <v>47.497407104746713</v>
      </c>
      <c r="K8" s="194">
        <v>46.828627623108176</v>
      </c>
      <c r="L8" s="194">
        <v>1.6017437717687821</v>
      </c>
    </row>
    <row r="9" spans="1:13" ht="15" x14ac:dyDescent="0.25">
      <c r="A9" s="266" t="s">
        <v>144</v>
      </c>
      <c r="B9" s="193">
        <v>485190.5</v>
      </c>
      <c r="C9" s="193">
        <v>505981.9</v>
      </c>
      <c r="D9" s="194">
        <v>21.82951472065615</v>
      </c>
      <c r="E9" s="194">
        <v>21.855325184316957</v>
      </c>
      <c r="F9" s="194">
        <v>4.2852034407104167</v>
      </c>
      <c r="G9" s="194"/>
      <c r="H9" s="193">
        <v>296130</v>
      </c>
      <c r="I9" s="193">
        <v>306173.09999999998</v>
      </c>
      <c r="J9" s="194">
        <v>18.892392725717457</v>
      </c>
      <c r="K9" s="194">
        <v>18.95448357494891</v>
      </c>
      <c r="L9" s="194">
        <v>3.3914497011447553</v>
      </c>
    </row>
    <row r="10" spans="1:13" ht="15" x14ac:dyDescent="0.25">
      <c r="A10" s="267" t="s">
        <v>216</v>
      </c>
      <c r="B10" s="193">
        <v>354070.2</v>
      </c>
      <c r="C10" s="193">
        <v>370284.9</v>
      </c>
      <c r="D10" s="194">
        <v>15.930197815179129</v>
      </c>
      <c r="E10" s="194">
        <v>15.994044254038112</v>
      </c>
      <c r="F10" s="194">
        <v>4.5795155875868687</v>
      </c>
      <c r="G10" s="194"/>
      <c r="H10" s="193">
        <v>185774.6</v>
      </c>
      <c r="I10" s="193">
        <v>192900.3</v>
      </c>
      <c r="J10" s="194">
        <v>11.851979541630604</v>
      </c>
      <c r="K10" s="194">
        <v>11.942020928529375</v>
      </c>
      <c r="L10" s="194">
        <v>3.8356696771248533</v>
      </c>
    </row>
    <row r="11" spans="1:13" ht="15" x14ac:dyDescent="0.25">
      <c r="A11" s="267" t="s">
        <v>147</v>
      </c>
      <c r="B11" s="193">
        <v>131120.29999999999</v>
      </c>
      <c r="C11" s="193">
        <v>135697</v>
      </c>
      <c r="D11" s="194">
        <v>5.8993169054770256</v>
      </c>
      <c r="E11" s="194">
        <v>5.8612809302788467</v>
      </c>
      <c r="F11" s="194">
        <v>3.4904587619156047</v>
      </c>
      <c r="G11" s="194"/>
      <c r="H11" s="193">
        <v>110355.4</v>
      </c>
      <c r="I11" s="193">
        <v>113272.8</v>
      </c>
      <c r="J11" s="194">
        <v>7.0404131840868533</v>
      </c>
      <c r="K11" s="194">
        <v>7.0124626464195359</v>
      </c>
      <c r="L11" s="194">
        <v>2.6436404561988036</v>
      </c>
    </row>
    <row r="12" spans="1:13" ht="15" x14ac:dyDescent="0.25">
      <c r="A12" s="266" t="s">
        <v>148</v>
      </c>
      <c r="B12" s="193">
        <v>187638.39999999999</v>
      </c>
      <c r="C12" s="193">
        <v>197368.1</v>
      </c>
      <c r="D12" s="194">
        <v>8.4421587293245999</v>
      </c>
      <c r="E12" s="194">
        <v>8.5250954757685751</v>
      </c>
      <c r="F12" s="194">
        <v>5.1853458567116428</v>
      </c>
      <c r="G12" s="194"/>
      <c r="H12" s="193">
        <v>116650.7</v>
      </c>
      <c r="I12" s="193">
        <v>115070.5</v>
      </c>
      <c r="J12" s="194">
        <v>7.442038415999221</v>
      </c>
      <c r="K12" s="194">
        <v>7.123754184189135</v>
      </c>
      <c r="L12" s="194">
        <v>-1.3546425353641256</v>
      </c>
    </row>
    <row r="13" spans="1:13" ht="15" x14ac:dyDescent="0.25">
      <c r="A13" s="266" t="s">
        <v>149</v>
      </c>
      <c r="B13" s="193">
        <v>230000.9</v>
      </c>
      <c r="C13" s="193">
        <v>239947.7</v>
      </c>
      <c r="D13" s="194">
        <v>10.348116940282557</v>
      </c>
      <c r="E13" s="194">
        <v>10.364273921120361</v>
      </c>
      <c r="F13" s="194">
        <v>4.3246787295180278</v>
      </c>
      <c r="G13" s="194"/>
      <c r="H13" s="193">
        <v>331720.40000000002</v>
      </c>
      <c r="I13" s="193">
        <v>335182.5</v>
      </c>
      <c r="J13" s="194">
        <v>21.162975963030039</v>
      </c>
      <c r="K13" s="194">
        <v>20.750389863970131</v>
      </c>
      <c r="L13" s="194">
        <v>1.0436801595560485</v>
      </c>
    </row>
    <row r="14" spans="1:13" ht="15" x14ac:dyDescent="0.25">
      <c r="A14" s="268" t="s">
        <v>150</v>
      </c>
      <c r="B14" s="193">
        <v>881873.6</v>
      </c>
      <c r="C14" s="193">
        <v>914817.5</v>
      </c>
      <c r="D14" s="194">
        <v>39.676936652630332</v>
      </c>
      <c r="E14" s="194">
        <v>39.514524031005607</v>
      </c>
      <c r="F14" s="194">
        <v>3.735671415948949</v>
      </c>
      <c r="G14" s="194"/>
      <c r="H14" s="193">
        <v>729991.2</v>
      </c>
      <c r="I14" s="193">
        <v>750630.9</v>
      </c>
      <c r="J14" s="194">
        <v>46.571709846073531</v>
      </c>
      <c r="K14" s="194">
        <v>46.469859908983246</v>
      </c>
      <c r="L14" s="194">
        <v>2.8273902479920343</v>
      </c>
    </row>
    <row r="15" spans="1:13" ht="15" x14ac:dyDescent="0.25">
      <c r="A15" s="267" t="s">
        <v>217</v>
      </c>
      <c r="B15" s="193">
        <v>615917.19999999995</v>
      </c>
      <c r="C15" s="193">
        <v>642209.6</v>
      </c>
      <c r="D15" s="194">
        <v>27.711122917916402</v>
      </c>
      <c r="E15" s="194">
        <v>27.73952911060676</v>
      </c>
      <c r="F15" s="194">
        <v>4.2688205492556586</v>
      </c>
      <c r="G15" s="194"/>
      <c r="H15" s="193">
        <v>582394.1</v>
      </c>
      <c r="I15" s="193">
        <v>600249.4</v>
      </c>
      <c r="J15" s="194">
        <v>37.15536439516687</v>
      </c>
      <c r="K15" s="194">
        <v>37.160081643922801</v>
      </c>
      <c r="L15" s="194">
        <v>3.065844932151629</v>
      </c>
      <c r="M15" s="41"/>
    </row>
    <row r="16" spans="1:13" ht="15" x14ac:dyDescent="0.25">
      <c r="A16" s="275" t="s">
        <v>151</v>
      </c>
      <c r="B16" s="193">
        <v>265956.40000000002</v>
      </c>
      <c r="C16" s="193">
        <v>272607.90000000002</v>
      </c>
      <c r="D16" s="194">
        <v>11.965813734713924</v>
      </c>
      <c r="E16" s="194">
        <v>11.77499492039885</v>
      </c>
      <c r="F16" s="194">
        <v>2.5009738438330542</v>
      </c>
      <c r="G16" s="194"/>
      <c r="H16" s="193">
        <v>147597.1</v>
      </c>
      <c r="I16" s="193">
        <v>150381.5</v>
      </c>
      <c r="J16" s="194">
        <v>9.41634545090667</v>
      </c>
      <c r="K16" s="194">
        <v>9.3097782650604497</v>
      </c>
      <c r="L16" s="194">
        <v>1.8864869296212339</v>
      </c>
      <c r="M16" s="42"/>
    </row>
    <row r="17" spans="1:12" ht="15" x14ac:dyDescent="0.25">
      <c r="A17" s="269"/>
      <c r="B17" s="193"/>
      <c r="C17" s="193"/>
      <c r="D17" s="194"/>
      <c r="E17" s="194"/>
      <c r="F17" s="194"/>
      <c r="G17" s="194"/>
      <c r="H17" s="193"/>
      <c r="I17" s="193"/>
      <c r="K17" s="194"/>
      <c r="L17" s="194"/>
    </row>
    <row r="18" spans="1:12" ht="15" x14ac:dyDescent="0.25">
      <c r="A18" s="268" t="s">
        <v>155</v>
      </c>
      <c r="B18" s="193">
        <v>188326</v>
      </c>
      <c r="C18" s="193">
        <v>205721</v>
      </c>
      <c r="D18" s="194">
        <v>8.4730949787398764</v>
      </c>
      <c r="E18" s="194">
        <v>8.8858896973248829</v>
      </c>
      <c r="F18" s="194">
        <v>9.2366428427301592</v>
      </c>
      <c r="G18" s="194"/>
      <c r="H18" s="193">
        <v>92964</v>
      </c>
      <c r="I18" s="193">
        <v>108250</v>
      </c>
      <c r="J18" s="194">
        <v>5.9308830491797444</v>
      </c>
      <c r="K18" s="194">
        <v>6.7015124679085769</v>
      </c>
      <c r="L18" s="194">
        <v>16.442924142678894</v>
      </c>
    </row>
    <row r="19" spans="1:12" ht="15" x14ac:dyDescent="0.25">
      <c r="A19" s="270"/>
      <c r="B19" s="193"/>
      <c r="C19" s="193"/>
      <c r="D19" s="194"/>
      <c r="E19" s="194"/>
      <c r="F19" s="194"/>
      <c r="G19" s="194"/>
      <c r="H19" s="193"/>
      <c r="I19" s="193"/>
      <c r="J19" s="194"/>
      <c r="K19" s="194"/>
      <c r="L19" s="194"/>
    </row>
    <row r="20" spans="1:12" ht="15" x14ac:dyDescent="0.25">
      <c r="A20" s="271" t="s">
        <v>75</v>
      </c>
      <c r="B20" s="273">
        <v>2222635.2999999998</v>
      </c>
      <c r="C20" s="273">
        <v>2315142.4</v>
      </c>
      <c r="D20" s="274">
        <v>100</v>
      </c>
      <c r="E20" s="274">
        <v>100</v>
      </c>
      <c r="F20" s="274">
        <v>4.1620458381093961</v>
      </c>
      <c r="G20" s="274"/>
      <c r="H20" s="273">
        <v>1567456.3</v>
      </c>
      <c r="I20" s="273">
        <v>1615307</v>
      </c>
      <c r="J20" s="274">
        <v>100</v>
      </c>
      <c r="K20" s="274">
        <v>100</v>
      </c>
      <c r="L20" s="274">
        <v>3.05276134333059</v>
      </c>
    </row>
    <row r="21" spans="1:12" ht="15" x14ac:dyDescent="0.25">
      <c r="A21" s="326" t="s">
        <v>166</v>
      </c>
      <c r="B21" s="326"/>
      <c r="C21" s="326"/>
      <c r="D21" s="326"/>
      <c r="E21" s="326"/>
      <c r="F21" s="326"/>
      <c r="G21" s="326"/>
      <c r="H21" s="326"/>
      <c r="I21" s="326"/>
      <c r="J21" s="326"/>
      <c r="K21" s="326"/>
      <c r="L21" s="326"/>
    </row>
    <row r="22" spans="1:12" ht="15" x14ac:dyDescent="0.25">
      <c r="A22" s="326" t="s">
        <v>167</v>
      </c>
      <c r="B22" s="326"/>
      <c r="C22" s="326"/>
      <c r="D22" s="326"/>
      <c r="E22" s="326"/>
      <c r="F22" s="326"/>
      <c r="G22" s="326"/>
      <c r="H22" s="326"/>
      <c r="I22" s="326"/>
      <c r="J22" s="326"/>
      <c r="K22" s="326"/>
      <c r="L22" s="326"/>
    </row>
    <row r="23" spans="1:12" ht="15" x14ac:dyDescent="0.25">
      <c r="A23" s="306" t="s">
        <v>244</v>
      </c>
      <c r="B23" s="306"/>
      <c r="C23" s="306"/>
      <c r="D23" s="306"/>
      <c r="E23" s="306"/>
      <c r="F23" s="306"/>
      <c r="G23" s="306"/>
      <c r="H23" s="306"/>
      <c r="I23" s="306"/>
      <c r="J23" s="306"/>
      <c r="K23" s="306"/>
      <c r="L23" s="306"/>
    </row>
  </sheetData>
  <mergeCells count="15">
    <mergeCell ref="A1:L1"/>
    <mergeCell ref="A23:L23"/>
    <mergeCell ref="B6:C6"/>
    <mergeCell ref="D6:E6"/>
    <mergeCell ref="H6:I6"/>
    <mergeCell ref="J6:K6"/>
    <mergeCell ref="A21:L21"/>
    <mergeCell ref="A22:L22"/>
    <mergeCell ref="A2:L2"/>
    <mergeCell ref="B3:F3"/>
    <mergeCell ref="B4:C4"/>
    <mergeCell ref="D4:E4"/>
    <mergeCell ref="H4:I4"/>
    <mergeCell ref="J4:K4"/>
    <mergeCell ref="H3:L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dimension ref="A1:T59"/>
  <sheetViews>
    <sheetView zoomScale="85" zoomScaleNormal="85" workbookViewId="0">
      <selection activeCell="K53" sqref="K53"/>
    </sheetView>
  </sheetViews>
  <sheetFormatPr defaultColWidth="9" defaultRowHeight="12.75" x14ac:dyDescent="0.2"/>
  <cols>
    <col min="1" max="1" width="39.875" style="4" customWidth="1"/>
    <col min="2" max="4" width="9" style="4"/>
    <col min="5" max="5" width="17" style="7" customWidth="1"/>
    <col min="6" max="9" width="9" style="4"/>
    <col min="10" max="10" width="17" style="7" customWidth="1"/>
    <col min="11" max="14" width="9" style="4"/>
    <col min="15" max="15" width="17" style="7" customWidth="1"/>
    <col min="16" max="19" width="9" style="4"/>
    <col min="20" max="20" width="17" style="7" customWidth="1"/>
    <col min="21" max="16384" width="9" style="4"/>
  </cols>
  <sheetData>
    <row r="1" spans="1:20" x14ac:dyDescent="0.2">
      <c r="A1" s="300" t="s">
        <v>242</v>
      </c>
      <c r="B1" s="300"/>
      <c r="C1" s="300"/>
      <c r="D1" s="300"/>
      <c r="E1" s="300"/>
      <c r="F1" s="300"/>
      <c r="G1" s="300"/>
      <c r="H1" s="300"/>
      <c r="I1" s="300"/>
      <c r="J1" s="300"/>
      <c r="K1" s="300"/>
      <c r="L1" s="300"/>
      <c r="M1" s="300"/>
      <c r="N1" s="300"/>
      <c r="O1" s="300"/>
      <c r="P1" s="300"/>
      <c r="Q1" s="300"/>
      <c r="R1" s="300"/>
      <c r="S1" s="300"/>
      <c r="T1" s="300"/>
    </row>
    <row r="2" spans="1:20" ht="15" x14ac:dyDescent="0.2">
      <c r="A2" s="302" t="s">
        <v>220</v>
      </c>
      <c r="B2" s="302"/>
      <c r="C2" s="302"/>
      <c r="D2" s="302"/>
      <c r="E2" s="302"/>
      <c r="F2" s="302"/>
      <c r="G2" s="302"/>
      <c r="H2" s="302"/>
      <c r="I2" s="302"/>
      <c r="J2" s="302"/>
      <c r="K2" s="302"/>
      <c r="L2" s="302"/>
      <c r="M2" s="302"/>
      <c r="N2" s="302"/>
      <c r="O2" s="302"/>
      <c r="P2" s="302"/>
      <c r="Q2" s="302"/>
      <c r="R2" s="302"/>
      <c r="S2" s="302"/>
      <c r="T2" s="302"/>
    </row>
    <row r="3" spans="1:20" ht="15" x14ac:dyDescent="0.25">
      <c r="A3" s="303" t="s">
        <v>78</v>
      </c>
      <c r="B3" s="303"/>
      <c r="C3" s="303"/>
      <c r="D3" s="303"/>
      <c r="E3" s="303"/>
      <c r="F3" s="303"/>
      <c r="G3" s="303"/>
      <c r="H3" s="303"/>
      <c r="I3" s="303"/>
      <c r="J3" s="303"/>
      <c r="K3" s="303"/>
      <c r="L3" s="303"/>
      <c r="M3" s="303"/>
      <c r="N3" s="303"/>
      <c r="O3" s="303"/>
      <c r="P3" s="303"/>
      <c r="Q3" s="303"/>
      <c r="R3" s="303"/>
      <c r="S3" s="303"/>
      <c r="T3" s="303"/>
    </row>
    <row r="4" spans="1:20" ht="15" x14ac:dyDescent="0.25">
      <c r="A4" s="93"/>
      <c r="B4" s="304" t="s">
        <v>76</v>
      </c>
      <c r="C4" s="304"/>
      <c r="D4" s="304"/>
      <c r="E4" s="304"/>
      <c r="F4" s="94"/>
      <c r="G4" s="304" t="s">
        <v>58</v>
      </c>
      <c r="H4" s="304"/>
      <c r="I4" s="304"/>
      <c r="J4" s="304"/>
      <c r="K4" s="94"/>
      <c r="L4" s="304" t="s">
        <v>77</v>
      </c>
      <c r="M4" s="304"/>
      <c r="N4" s="304"/>
      <c r="O4" s="304"/>
      <c r="P4" s="95"/>
      <c r="Q4" s="304" t="s">
        <v>59</v>
      </c>
      <c r="R4" s="304"/>
      <c r="S4" s="304"/>
      <c r="T4" s="304"/>
    </row>
    <row r="5" spans="1:20" ht="60" customHeight="1" x14ac:dyDescent="0.25">
      <c r="A5" s="96"/>
      <c r="B5" s="97">
        <v>45444</v>
      </c>
      <c r="C5" s="97">
        <v>45078</v>
      </c>
      <c r="D5" s="97">
        <v>45261</v>
      </c>
      <c r="E5" s="98" t="s">
        <v>239</v>
      </c>
      <c r="F5" s="99"/>
      <c r="G5" s="97">
        <v>45444</v>
      </c>
      <c r="H5" s="97">
        <v>45078</v>
      </c>
      <c r="I5" s="97">
        <v>45261</v>
      </c>
      <c r="J5" s="98" t="s">
        <v>239</v>
      </c>
      <c r="K5" s="99"/>
      <c r="L5" s="97">
        <v>45444</v>
      </c>
      <c r="M5" s="97">
        <v>45078</v>
      </c>
      <c r="N5" s="97">
        <v>45261</v>
      </c>
      <c r="O5" s="98" t="s">
        <v>239</v>
      </c>
      <c r="P5" s="100"/>
      <c r="Q5" s="97">
        <v>45444</v>
      </c>
      <c r="R5" s="97">
        <v>45078</v>
      </c>
      <c r="S5" s="97">
        <v>45261</v>
      </c>
      <c r="T5" s="98" t="s">
        <v>239</v>
      </c>
    </row>
    <row r="6" spans="1:20" ht="15" x14ac:dyDescent="0.25">
      <c r="A6" s="83" t="s">
        <v>80</v>
      </c>
      <c r="B6" s="145">
        <v>18619</v>
      </c>
      <c r="C6" s="145">
        <v>16235</v>
      </c>
      <c r="D6" s="145">
        <v>33655</v>
      </c>
      <c r="E6" s="146">
        <f>(B6/C6-1)*100</f>
        <v>14.684323991376647</v>
      </c>
      <c r="F6" s="145"/>
      <c r="G6" s="145">
        <v>17201</v>
      </c>
      <c r="H6" s="145">
        <v>16144</v>
      </c>
      <c r="I6" s="145">
        <v>32971</v>
      </c>
      <c r="J6" s="146">
        <f>(G6/H6-1)*100</f>
        <v>6.5473240832507384</v>
      </c>
      <c r="K6" s="145"/>
      <c r="L6" s="145">
        <v>12816</v>
      </c>
      <c r="M6" s="145">
        <v>12099</v>
      </c>
      <c r="N6" s="145">
        <v>24005</v>
      </c>
      <c r="O6" s="146">
        <f>(L6/M6-1)*100</f>
        <v>5.9261095958343724</v>
      </c>
      <c r="P6" s="145"/>
      <c r="Q6" s="145">
        <v>10793</v>
      </c>
      <c r="R6" s="145">
        <v>10027</v>
      </c>
      <c r="S6" s="145">
        <v>20712</v>
      </c>
      <c r="T6" s="146">
        <f>(Q6/R6-1)*100</f>
        <v>7.6393736910342014</v>
      </c>
    </row>
    <row r="7" spans="1:20" ht="15" x14ac:dyDescent="0.25">
      <c r="A7" s="83" t="s">
        <v>81</v>
      </c>
      <c r="B7" s="145">
        <v>10474</v>
      </c>
      <c r="C7" s="145">
        <v>8023</v>
      </c>
      <c r="D7" s="145">
        <v>17658</v>
      </c>
      <c r="E7" s="146">
        <f t="shared" ref="E7:E23" si="0">(B7/C7-1)*100</f>
        <v>30.549669699613613</v>
      </c>
      <c r="F7" s="145"/>
      <c r="G7" s="145">
        <v>9003</v>
      </c>
      <c r="H7" s="145">
        <v>7812</v>
      </c>
      <c r="I7" s="145">
        <v>16886</v>
      </c>
      <c r="J7" s="146">
        <f t="shared" ref="J7:J23" si="1">(G7/H7-1)*100</f>
        <v>15.245775729646693</v>
      </c>
      <c r="K7" s="145"/>
      <c r="L7" s="145">
        <v>6911</v>
      </c>
      <c r="M7" s="145">
        <v>5772</v>
      </c>
      <c r="N7" s="145">
        <v>12030</v>
      </c>
      <c r="O7" s="146">
        <f t="shared" ref="O7:O23" si="2">(L7/M7-1)*100</f>
        <v>19.733194733194726</v>
      </c>
      <c r="P7" s="145"/>
      <c r="Q7" s="145">
        <v>5410</v>
      </c>
      <c r="R7" s="145">
        <v>4353</v>
      </c>
      <c r="S7" s="145">
        <v>9776</v>
      </c>
      <c r="T7" s="146">
        <f t="shared" ref="T7:T23" si="3">(Q7/R7-1)*100</f>
        <v>24.282104295887883</v>
      </c>
    </row>
    <row r="8" spans="1:20" s="5" customFormat="1" ht="15" x14ac:dyDescent="0.25">
      <c r="A8" s="84" t="s">
        <v>82</v>
      </c>
      <c r="B8" s="147">
        <v>8145</v>
      </c>
      <c r="C8" s="147">
        <v>8212</v>
      </c>
      <c r="D8" s="147">
        <v>15997</v>
      </c>
      <c r="E8" s="146">
        <f t="shared" si="0"/>
        <v>-0.81587920116902302</v>
      </c>
      <c r="F8" s="147"/>
      <c r="G8" s="147">
        <v>8198</v>
      </c>
      <c r="H8" s="147">
        <v>8332</v>
      </c>
      <c r="I8" s="147">
        <v>16085</v>
      </c>
      <c r="J8" s="146">
        <f t="shared" si="1"/>
        <v>-1.6082573211713913</v>
      </c>
      <c r="K8" s="147"/>
      <c r="L8" s="147">
        <v>5905</v>
      </c>
      <c r="M8" s="147">
        <v>6327</v>
      </c>
      <c r="N8" s="147">
        <v>11975</v>
      </c>
      <c r="O8" s="146">
        <f t="shared" si="2"/>
        <v>-6.6698277224592983</v>
      </c>
      <c r="P8" s="147"/>
      <c r="Q8" s="147">
        <v>5383</v>
      </c>
      <c r="R8" s="147">
        <v>5674</v>
      </c>
      <c r="S8" s="147">
        <v>10936</v>
      </c>
      <c r="T8" s="146">
        <f t="shared" si="3"/>
        <v>-5.1286570320761342</v>
      </c>
    </row>
    <row r="9" spans="1:20" ht="15" x14ac:dyDescent="0.25">
      <c r="A9" s="83" t="s">
        <v>83</v>
      </c>
      <c r="B9" s="145">
        <v>204</v>
      </c>
      <c r="C9" s="145">
        <v>724</v>
      </c>
      <c r="D9" s="145">
        <v>2383</v>
      </c>
      <c r="E9" s="146">
        <f t="shared" si="0"/>
        <v>-71.823204419889493</v>
      </c>
      <c r="F9" s="145"/>
      <c r="G9" s="145">
        <v>-63</v>
      </c>
      <c r="H9" s="145">
        <v>764</v>
      </c>
      <c r="I9" s="145">
        <v>1879</v>
      </c>
      <c r="J9" s="146">
        <f t="shared" si="1"/>
        <v>-108.24607329842932</v>
      </c>
      <c r="K9" s="145"/>
      <c r="L9" s="145">
        <v>284</v>
      </c>
      <c r="M9" s="145">
        <v>474</v>
      </c>
      <c r="N9" s="145">
        <v>1463</v>
      </c>
      <c r="O9" s="146">
        <f t="shared" si="2"/>
        <v>-40.084388185654007</v>
      </c>
      <c r="P9" s="145"/>
      <c r="Q9" s="145">
        <v>340</v>
      </c>
      <c r="R9" s="145">
        <v>516</v>
      </c>
      <c r="S9" s="145">
        <v>1502</v>
      </c>
      <c r="T9" s="146">
        <f t="shared" si="3"/>
        <v>-34.108527131782949</v>
      </c>
    </row>
    <row r="10" spans="1:20" s="5" customFormat="1" ht="15" x14ac:dyDescent="0.25">
      <c r="A10" s="85" t="s">
        <v>84</v>
      </c>
      <c r="B10" s="147">
        <v>7941</v>
      </c>
      <c r="C10" s="147">
        <v>7488</v>
      </c>
      <c r="D10" s="147">
        <v>13614</v>
      </c>
      <c r="E10" s="146">
        <f t="shared" si="0"/>
        <v>6.0496794871794934</v>
      </c>
      <c r="F10" s="147"/>
      <c r="G10" s="147">
        <v>8261</v>
      </c>
      <c r="H10" s="147">
        <v>7568</v>
      </c>
      <c r="I10" s="147">
        <v>14206</v>
      </c>
      <c r="J10" s="146">
        <f t="shared" si="1"/>
        <v>9.1569767441860517</v>
      </c>
      <c r="K10" s="147"/>
      <c r="L10" s="147">
        <v>5621</v>
      </c>
      <c r="M10" s="147">
        <v>5853</v>
      </c>
      <c r="N10" s="147">
        <v>10512</v>
      </c>
      <c r="O10" s="146">
        <f t="shared" si="2"/>
        <v>-3.963779258499911</v>
      </c>
      <c r="P10" s="147"/>
      <c r="Q10" s="147">
        <v>5043</v>
      </c>
      <c r="R10" s="147">
        <v>5158</v>
      </c>
      <c r="S10" s="147">
        <v>9434</v>
      </c>
      <c r="T10" s="146">
        <f t="shared" si="3"/>
        <v>-2.2295463357890677</v>
      </c>
    </row>
    <row r="11" spans="1:20" s="5" customFormat="1" ht="15" x14ac:dyDescent="0.25">
      <c r="A11" s="84" t="s">
        <v>85</v>
      </c>
      <c r="B11" s="147">
        <v>3893</v>
      </c>
      <c r="C11" s="147">
        <v>2483</v>
      </c>
      <c r="D11" s="147">
        <v>5181</v>
      </c>
      <c r="E11" s="146">
        <f t="shared" si="0"/>
        <v>56.786145791381394</v>
      </c>
      <c r="F11" s="147"/>
      <c r="G11" s="147">
        <v>2624</v>
      </c>
      <c r="H11" s="147">
        <v>2752</v>
      </c>
      <c r="I11" s="147">
        <v>5297</v>
      </c>
      <c r="J11" s="146">
        <f t="shared" si="1"/>
        <v>-4.651162790697672</v>
      </c>
      <c r="K11" s="147"/>
      <c r="L11" s="147">
        <v>1528</v>
      </c>
      <c r="M11" s="147">
        <v>1494</v>
      </c>
      <c r="N11" s="147">
        <v>2805</v>
      </c>
      <c r="O11" s="146">
        <f t="shared" si="2"/>
        <v>2.2757697456492698</v>
      </c>
      <c r="P11" s="147"/>
      <c r="Q11" s="147">
        <v>2397</v>
      </c>
      <c r="R11" s="147">
        <v>2668</v>
      </c>
      <c r="S11" s="147">
        <v>5138</v>
      </c>
      <c r="T11" s="146">
        <f t="shared" si="3"/>
        <v>-10.157421289355318</v>
      </c>
    </row>
    <row r="12" spans="1:20" ht="15" x14ac:dyDescent="0.25">
      <c r="A12" s="86" t="s">
        <v>190</v>
      </c>
      <c r="B12" s="145">
        <v>1180</v>
      </c>
      <c r="C12" s="145">
        <v>508</v>
      </c>
      <c r="D12" s="145">
        <v>1279</v>
      </c>
      <c r="E12" s="146">
        <f t="shared" si="0"/>
        <v>132.28346456692913</v>
      </c>
      <c r="F12" s="145"/>
      <c r="G12" s="145">
        <v>594</v>
      </c>
      <c r="H12" s="145">
        <v>754</v>
      </c>
      <c r="I12" s="145">
        <v>1267</v>
      </c>
      <c r="J12" s="146">
        <f t="shared" si="1"/>
        <v>-21.220159151193631</v>
      </c>
      <c r="K12" s="145"/>
      <c r="L12" s="145">
        <v>371</v>
      </c>
      <c r="M12" s="145">
        <v>337</v>
      </c>
      <c r="N12" s="145">
        <v>511</v>
      </c>
      <c r="O12" s="146">
        <f t="shared" si="2"/>
        <v>10.089020771513347</v>
      </c>
      <c r="P12" s="145"/>
      <c r="Q12" s="145">
        <v>622</v>
      </c>
      <c r="R12" s="145">
        <v>611</v>
      </c>
      <c r="S12" s="145">
        <v>1218</v>
      </c>
      <c r="T12" s="146">
        <f t="shared" si="3"/>
        <v>1.8003273322422242</v>
      </c>
    </row>
    <row r="13" spans="1:20" ht="16.5" x14ac:dyDescent="0.25">
      <c r="A13" s="87" t="s">
        <v>191</v>
      </c>
      <c r="B13" s="145">
        <v>393</v>
      </c>
      <c r="C13" s="145">
        <v>204</v>
      </c>
      <c r="D13" s="145">
        <v>340</v>
      </c>
      <c r="E13" s="146">
        <f t="shared" si="0"/>
        <v>92.64705882352942</v>
      </c>
      <c r="F13" s="145"/>
      <c r="G13" s="145">
        <v>223</v>
      </c>
      <c r="H13" s="145">
        <v>244</v>
      </c>
      <c r="I13" s="145">
        <v>369</v>
      </c>
      <c r="J13" s="146">
        <f t="shared" si="1"/>
        <v>-8.6065573770491852</v>
      </c>
      <c r="K13" s="145"/>
      <c r="L13" s="145">
        <v>49</v>
      </c>
      <c r="M13" s="145">
        <v>30</v>
      </c>
      <c r="N13" s="145">
        <v>30</v>
      </c>
      <c r="O13" s="146">
        <f t="shared" si="2"/>
        <v>63.333333333333329</v>
      </c>
      <c r="P13" s="145"/>
      <c r="Q13" s="145">
        <v>138</v>
      </c>
      <c r="R13" s="145">
        <v>49</v>
      </c>
      <c r="S13" s="145">
        <v>151</v>
      </c>
      <c r="T13" s="146">
        <f t="shared" si="3"/>
        <v>181.63265306122449</v>
      </c>
    </row>
    <row r="14" spans="1:20" ht="16.5" x14ac:dyDescent="0.25">
      <c r="A14" s="88" t="s">
        <v>192</v>
      </c>
      <c r="B14" s="145">
        <v>-188</v>
      </c>
      <c r="C14" s="145">
        <v>-194</v>
      </c>
      <c r="D14" s="145">
        <v>-246</v>
      </c>
      <c r="E14" s="146">
        <f t="shared" si="0"/>
        <v>-3.0927835051546393</v>
      </c>
      <c r="F14" s="145"/>
      <c r="G14" s="145">
        <v>-384</v>
      </c>
      <c r="H14" s="145">
        <v>-220</v>
      </c>
      <c r="I14" s="145">
        <v>-569</v>
      </c>
      <c r="J14" s="146">
        <f t="shared" si="1"/>
        <v>74.545454545454533</v>
      </c>
      <c r="K14" s="145"/>
      <c r="L14" s="145">
        <v>11</v>
      </c>
      <c r="M14" s="145">
        <v>-55</v>
      </c>
      <c r="N14" s="145">
        <v>-138</v>
      </c>
      <c r="O14" s="146">
        <f t="shared" si="2"/>
        <v>-120</v>
      </c>
      <c r="P14" s="145"/>
      <c r="Q14" s="145">
        <v>0</v>
      </c>
      <c r="R14" s="145">
        <v>-100</v>
      </c>
      <c r="S14" s="145">
        <v>-255</v>
      </c>
      <c r="T14" s="146">
        <f t="shared" si="3"/>
        <v>-100</v>
      </c>
    </row>
    <row r="15" spans="1:20" ht="31.5" x14ac:dyDescent="0.25">
      <c r="A15" s="89" t="s">
        <v>193</v>
      </c>
      <c r="B15" s="145">
        <v>2698</v>
      </c>
      <c r="C15" s="145">
        <v>2861</v>
      </c>
      <c r="D15" s="145">
        <v>2926</v>
      </c>
      <c r="E15" s="146">
        <f t="shared" si="0"/>
        <v>-5.6973086333449885</v>
      </c>
      <c r="F15" s="145"/>
      <c r="G15" s="145">
        <v>2106</v>
      </c>
      <c r="H15" s="145">
        <v>3233</v>
      </c>
      <c r="I15" s="145">
        <v>4025</v>
      </c>
      <c r="J15" s="146">
        <f t="shared" si="1"/>
        <v>-34.859263841633158</v>
      </c>
      <c r="K15" s="145"/>
      <c r="L15" s="145">
        <v>1057</v>
      </c>
      <c r="M15" s="145">
        <v>1535</v>
      </c>
      <c r="N15" s="145">
        <v>1583</v>
      </c>
      <c r="O15" s="146">
        <f t="shared" si="2"/>
        <v>-31.140065146579808</v>
      </c>
      <c r="P15" s="145"/>
      <c r="Q15" s="145">
        <v>1820</v>
      </c>
      <c r="R15" s="145">
        <v>2798</v>
      </c>
      <c r="S15" s="145">
        <v>2343</v>
      </c>
      <c r="T15" s="146">
        <f t="shared" si="3"/>
        <v>-34.953538241601144</v>
      </c>
    </row>
    <row r="16" spans="1:20" ht="15" x14ac:dyDescent="0.25">
      <c r="A16" s="88" t="s">
        <v>86</v>
      </c>
      <c r="B16" s="145">
        <v>-1723</v>
      </c>
      <c r="C16" s="145">
        <v>-2363</v>
      </c>
      <c r="D16" s="145">
        <v>-1741</v>
      </c>
      <c r="E16" s="146">
        <f t="shared" si="0"/>
        <v>-27.084214980956411</v>
      </c>
      <c r="F16" s="145"/>
      <c r="G16" s="145">
        <v>-1508</v>
      </c>
      <c r="H16" s="145">
        <v>-2418</v>
      </c>
      <c r="I16" s="145">
        <v>-2369</v>
      </c>
      <c r="J16" s="146">
        <f t="shared" si="1"/>
        <v>-37.634408602150536</v>
      </c>
      <c r="K16" s="145"/>
      <c r="L16" s="145">
        <v>-746</v>
      </c>
      <c r="M16" s="145">
        <v>-1173</v>
      </c>
      <c r="N16" s="145">
        <v>-964</v>
      </c>
      <c r="O16" s="146">
        <f t="shared" si="2"/>
        <v>-36.402387041773231</v>
      </c>
      <c r="P16" s="145"/>
      <c r="Q16" s="145">
        <v>-1337</v>
      </c>
      <c r="R16" s="145">
        <v>-2136</v>
      </c>
      <c r="S16" s="145">
        <v>-1021</v>
      </c>
      <c r="T16" s="146">
        <f t="shared" si="3"/>
        <v>-37.406367041198507</v>
      </c>
    </row>
    <row r="17" spans="1:20" ht="15" x14ac:dyDescent="0.25">
      <c r="A17" s="83" t="s">
        <v>194</v>
      </c>
      <c r="B17" s="145">
        <v>1845</v>
      </c>
      <c r="C17" s="145">
        <v>1838</v>
      </c>
      <c r="D17" s="145">
        <v>3737</v>
      </c>
      <c r="E17" s="146">
        <f t="shared" si="0"/>
        <v>0.3808487486398171</v>
      </c>
      <c r="F17" s="145"/>
      <c r="G17" s="145">
        <v>1991</v>
      </c>
      <c r="H17" s="145">
        <v>1929</v>
      </c>
      <c r="I17" s="145">
        <v>3892</v>
      </c>
      <c r="J17" s="146">
        <f t="shared" si="1"/>
        <v>3.2141005702436498</v>
      </c>
      <c r="K17" s="145"/>
      <c r="L17" s="145">
        <v>1018</v>
      </c>
      <c r="M17" s="145">
        <v>1029</v>
      </c>
      <c r="N17" s="145">
        <v>2028</v>
      </c>
      <c r="O17" s="146">
        <f t="shared" si="2"/>
        <v>-1.0689990281827044</v>
      </c>
      <c r="P17" s="145"/>
      <c r="Q17" s="145">
        <v>1772</v>
      </c>
      <c r="R17" s="145">
        <v>1756</v>
      </c>
      <c r="S17" s="145">
        <v>3495</v>
      </c>
      <c r="T17" s="146">
        <f t="shared" si="3"/>
        <v>0.91116173120728838</v>
      </c>
    </row>
    <row r="18" spans="1:20" s="5" customFormat="1" ht="15" x14ac:dyDescent="0.25">
      <c r="A18" s="84" t="s">
        <v>87</v>
      </c>
      <c r="B18" s="147">
        <v>3476</v>
      </c>
      <c r="C18" s="147">
        <v>3312</v>
      </c>
      <c r="D18" s="147">
        <v>6894</v>
      </c>
      <c r="E18" s="146">
        <f t="shared" si="0"/>
        <v>4.9516908212560384</v>
      </c>
      <c r="F18" s="147"/>
      <c r="G18" s="147">
        <v>4139</v>
      </c>
      <c r="H18" s="147">
        <v>4275</v>
      </c>
      <c r="I18" s="147">
        <v>8231</v>
      </c>
      <c r="J18" s="146">
        <f t="shared" si="1"/>
        <v>-3.181286549707607</v>
      </c>
      <c r="K18" s="147"/>
      <c r="L18" s="147">
        <v>2607</v>
      </c>
      <c r="M18" s="147">
        <v>2958</v>
      </c>
      <c r="N18" s="147">
        <v>5569</v>
      </c>
      <c r="O18" s="146">
        <f t="shared" si="2"/>
        <v>-11.866125760649082</v>
      </c>
      <c r="P18" s="147"/>
      <c r="Q18" s="147">
        <v>4049</v>
      </c>
      <c r="R18" s="147">
        <v>3901</v>
      </c>
      <c r="S18" s="147">
        <v>7966</v>
      </c>
      <c r="T18" s="146">
        <f t="shared" si="3"/>
        <v>3.7938990002563511</v>
      </c>
    </row>
    <row r="19" spans="1:20" ht="15" x14ac:dyDescent="0.25">
      <c r="A19" s="83" t="s">
        <v>195</v>
      </c>
      <c r="B19" s="145">
        <v>1953</v>
      </c>
      <c r="C19" s="145">
        <v>1760</v>
      </c>
      <c r="D19" s="145">
        <v>3484</v>
      </c>
      <c r="E19" s="146">
        <f t="shared" si="0"/>
        <v>10.965909090909086</v>
      </c>
      <c r="F19" s="145"/>
      <c r="G19" s="145">
        <v>2228</v>
      </c>
      <c r="H19" s="145">
        <v>2419</v>
      </c>
      <c r="I19" s="145">
        <v>4492</v>
      </c>
      <c r="J19" s="146">
        <f t="shared" si="1"/>
        <v>-7.8958247209590766</v>
      </c>
      <c r="K19" s="145"/>
      <c r="L19" s="145">
        <v>1724</v>
      </c>
      <c r="M19" s="145">
        <v>1940</v>
      </c>
      <c r="N19" s="145">
        <v>3544</v>
      </c>
      <c r="O19" s="146">
        <f t="shared" si="2"/>
        <v>-11.134020618556706</v>
      </c>
      <c r="P19" s="145"/>
      <c r="Q19" s="145">
        <v>1924</v>
      </c>
      <c r="R19" s="145">
        <v>1899</v>
      </c>
      <c r="S19" s="145">
        <v>3850</v>
      </c>
      <c r="T19" s="146">
        <f t="shared" si="3"/>
        <v>1.316482359136395</v>
      </c>
    </row>
    <row r="20" spans="1:20" s="5" customFormat="1" ht="15" x14ac:dyDescent="0.25">
      <c r="A20" s="84" t="s">
        <v>88</v>
      </c>
      <c r="B20" s="147">
        <v>8358</v>
      </c>
      <c r="C20" s="147">
        <v>6659</v>
      </c>
      <c r="D20" s="147">
        <v>11901</v>
      </c>
      <c r="E20" s="146">
        <f t="shared" si="0"/>
        <v>25.514341492716632</v>
      </c>
      <c r="F20" s="147"/>
      <c r="G20" s="147">
        <v>6746</v>
      </c>
      <c r="H20" s="147">
        <v>6045</v>
      </c>
      <c r="I20" s="147">
        <v>11272</v>
      </c>
      <c r="J20" s="146">
        <f t="shared" si="1"/>
        <v>11.596360628618685</v>
      </c>
      <c r="K20" s="147"/>
      <c r="L20" s="147">
        <v>4542</v>
      </c>
      <c r="M20" s="147">
        <v>4389</v>
      </c>
      <c r="N20" s="147">
        <v>7748</v>
      </c>
      <c r="O20" s="146">
        <f t="shared" si="2"/>
        <v>3.4859876965140035</v>
      </c>
      <c r="P20" s="147"/>
      <c r="Q20" s="147">
        <v>3391</v>
      </c>
      <c r="R20" s="147">
        <v>3925</v>
      </c>
      <c r="S20" s="147">
        <v>6606</v>
      </c>
      <c r="T20" s="146">
        <f t="shared" si="3"/>
        <v>-13.605095541401269</v>
      </c>
    </row>
    <row r="21" spans="1:20" ht="15" x14ac:dyDescent="0.25">
      <c r="A21" s="83" t="s">
        <v>89</v>
      </c>
      <c r="B21" s="145">
        <v>2843</v>
      </c>
      <c r="C21" s="145">
        <v>2253</v>
      </c>
      <c r="D21" s="145">
        <v>3988</v>
      </c>
      <c r="E21" s="146">
        <f t="shared" si="0"/>
        <v>26.187305814469596</v>
      </c>
      <c r="F21" s="145"/>
      <c r="G21" s="145">
        <v>2559</v>
      </c>
      <c r="H21" s="145">
        <v>2145</v>
      </c>
      <c r="I21" s="145">
        <v>3930</v>
      </c>
      <c r="J21" s="146">
        <f t="shared" si="1"/>
        <v>19.300699300699307</v>
      </c>
      <c r="K21" s="145"/>
      <c r="L21" s="145">
        <v>1728</v>
      </c>
      <c r="M21" s="145">
        <v>1526</v>
      </c>
      <c r="N21" s="145">
        <v>2669</v>
      </c>
      <c r="O21" s="146">
        <f t="shared" si="2"/>
        <v>13.237221494102226</v>
      </c>
      <c r="P21" s="145"/>
      <c r="Q21" s="145">
        <v>1289</v>
      </c>
      <c r="R21" s="145">
        <v>1389</v>
      </c>
      <c r="S21" s="145">
        <v>2316</v>
      </c>
      <c r="T21" s="146">
        <f t="shared" si="3"/>
        <v>-7.1994240460763193</v>
      </c>
    </row>
    <row r="22" spans="1:20" s="5" customFormat="1" ht="15" x14ac:dyDescent="0.25">
      <c r="A22" s="84" t="s">
        <v>90</v>
      </c>
      <c r="B22" s="147">
        <v>5515</v>
      </c>
      <c r="C22" s="147">
        <v>4406</v>
      </c>
      <c r="D22" s="147">
        <v>7913</v>
      </c>
      <c r="E22" s="146">
        <f t="shared" si="0"/>
        <v>25.170222423967314</v>
      </c>
      <c r="F22" s="147"/>
      <c r="G22" s="147">
        <v>4187</v>
      </c>
      <c r="H22" s="147">
        <v>3900</v>
      </c>
      <c r="I22" s="147">
        <v>7342</v>
      </c>
      <c r="J22" s="146">
        <f t="shared" si="1"/>
        <v>7.3589743589743684</v>
      </c>
      <c r="K22" s="147"/>
      <c r="L22" s="147">
        <v>2814</v>
      </c>
      <c r="M22" s="147">
        <v>2863</v>
      </c>
      <c r="N22" s="147">
        <v>5079</v>
      </c>
      <c r="O22" s="146">
        <f t="shared" si="2"/>
        <v>-1.7114914425427896</v>
      </c>
      <c r="P22" s="147"/>
      <c r="Q22" s="147">
        <v>2102</v>
      </c>
      <c r="R22" s="147">
        <v>2536</v>
      </c>
      <c r="S22" s="147">
        <v>4290</v>
      </c>
      <c r="T22" s="146">
        <f t="shared" si="3"/>
        <v>-17.113564668769719</v>
      </c>
    </row>
    <row r="23" spans="1:20" s="5" customFormat="1" ht="15" x14ac:dyDescent="0.25">
      <c r="A23" s="90" t="s">
        <v>91</v>
      </c>
      <c r="B23" s="147">
        <v>5054</v>
      </c>
      <c r="C23" s="147">
        <v>3434</v>
      </c>
      <c r="D23" s="147">
        <v>7027</v>
      </c>
      <c r="E23" s="146">
        <f t="shared" si="0"/>
        <v>47.175305765870704</v>
      </c>
      <c r="F23" s="147"/>
      <c r="G23" s="147">
        <v>4176</v>
      </c>
      <c r="H23" s="147">
        <v>3930</v>
      </c>
      <c r="I23" s="147">
        <v>7360</v>
      </c>
      <c r="J23" s="146">
        <f t="shared" si="1"/>
        <v>6.2595419847328193</v>
      </c>
      <c r="K23" s="147"/>
      <c r="L23" s="147">
        <v>2724</v>
      </c>
      <c r="M23" s="147">
        <v>2765</v>
      </c>
      <c r="N23" s="147">
        <v>4910</v>
      </c>
      <c r="O23" s="146">
        <f t="shared" si="2"/>
        <v>-1.482820976491861</v>
      </c>
      <c r="P23" s="147"/>
      <c r="Q23" s="147">
        <v>2095</v>
      </c>
      <c r="R23" s="147">
        <v>2456</v>
      </c>
      <c r="S23" s="147">
        <v>4192</v>
      </c>
      <c r="T23" s="146">
        <f t="shared" si="3"/>
        <v>-14.698697068403909</v>
      </c>
    </row>
    <row r="24" spans="1:20" s="5" customFormat="1" ht="15" customHeight="1" x14ac:dyDescent="0.25">
      <c r="A24" s="67"/>
      <c r="B24" s="147"/>
      <c r="C24" s="147"/>
      <c r="D24" s="147"/>
      <c r="E24" s="146"/>
      <c r="F24" s="147"/>
      <c r="G24" s="147"/>
      <c r="H24" s="147"/>
      <c r="I24" s="147"/>
      <c r="J24" s="146"/>
      <c r="K24" s="147"/>
      <c r="L24" s="147"/>
      <c r="M24" s="147"/>
      <c r="N24" s="147"/>
      <c r="O24" s="146"/>
      <c r="P24" s="147"/>
      <c r="Q24" s="147"/>
      <c r="R24" s="147"/>
      <c r="S24" s="147"/>
      <c r="T24" s="146"/>
    </row>
    <row r="25" spans="1:20" s="5" customFormat="1" ht="15" x14ac:dyDescent="0.25">
      <c r="A25" s="90" t="s">
        <v>92</v>
      </c>
      <c r="B25" s="148">
        <v>29.767313019390585</v>
      </c>
      <c r="C25" s="148">
        <v>26.372277227722773</v>
      </c>
      <c r="D25" s="148">
        <v>23.202461932545894</v>
      </c>
      <c r="E25" s="149"/>
      <c r="F25" s="147"/>
      <c r="G25" s="148">
        <v>25.089725708972608</v>
      </c>
      <c r="H25" s="148">
        <v>25.262761978393939</v>
      </c>
      <c r="I25" s="148">
        <v>23.005906956521738</v>
      </c>
      <c r="J25" s="149"/>
      <c r="K25" s="147"/>
      <c r="L25" s="148">
        <v>31.680616740088109</v>
      </c>
      <c r="M25" s="148">
        <v>35.238987341772152</v>
      </c>
      <c r="N25" s="148">
        <v>30.063975185700119</v>
      </c>
      <c r="O25" s="149"/>
      <c r="P25" s="147"/>
      <c r="Q25" s="148">
        <v>23.308066825775658</v>
      </c>
      <c r="R25" s="148">
        <v>30.364413680781759</v>
      </c>
      <c r="S25" s="148">
        <v>24.740982824427476</v>
      </c>
      <c r="T25" s="149"/>
    </row>
    <row r="26" spans="1:20" s="5" customFormat="1" ht="15" x14ac:dyDescent="0.25">
      <c r="A26" s="90" t="s">
        <v>93</v>
      </c>
      <c r="B26" s="148">
        <v>18</v>
      </c>
      <c r="C26" s="148">
        <v>13.6</v>
      </c>
      <c r="D26" s="148">
        <v>13.7</v>
      </c>
      <c r="E26" s="149"/>
      <c r="F26" s="147"/>
      <c r="G26" s="148">
        <v>15.5313807531381</v>
      </c>
      <c r="H26" s="148">
        <v>16.423929623670499</v>
      </c>
      <c r="I26" s="148">
        <v>15.021599999999999</v>
      </c>
      <c r="J26" s="150"/>
      <c r="K26" s="147"/>
      <c r="L26" s="148">
        <v>19</v>
      </c>
      <c r="M26" s="148">
        <v>22.2</v>
      </c>
      <c r="N26" s="148">
        <v>19.051899607871398</v>
      </c>
      <c r="O26" s="149"/>
      <c r="P26" s="147"/>
      <c r="Q26" s="148">
        <v>14.4</v>
      </c>
      <c r="R26" s="148">
        <v>19</v>
      </c>
      <c r="S26" s="148">
        <v>15.7</v>
      </c>
      <c r="T26" s="149"/>
    </row>
    <row r="27" spans="1:20" s="5" customFormat="1" ht="15" x14ac:dyDescent="0.25">
      <c r="A27" s="91" t="s">
        <v>94</v>
      </c>
      <c r="B27" s="151">
        <v>0.6885192748614174</v>
      </c>
      <c r="C27" s="151">
        <v>0.49995850664694402</v>
      </c>
      <c r="D27" s="151">
        <v>0.9606327845500392</v>
      </c>
      <c r="E27" s="152"/>
      <c r="F27" s="153"/>
      <c r="G27" s="151">
        <v>0.60951046501444961</v>
      </c>
      <c r="H27" s="151">
        <v>0.58763367544678102</v>
      </c>
      <c r="I27" s="151">
        <v>1.0720580309673284</v>
      </c>
      <c r="J27" s="152"/>
      <c r="K27" s="153"/>
      <c r="L27" s="151">
        <v>0.59001394893476922</v>
      </c>
      <c r="M27" s="151">
        <v>0.63897837410623903</v>
      </c>
      <c r="N27" s="151">
        <v>1.0954833067085523</v>
      </c>
      <c r="O27" s="152"/>
      <c r="P27" s="153"/>
      <c r="Q27" s="151">
        <v>0.52206373413873186</v>
      </c>
      <c r="R27" s="151">
        <v>0.62682643594553555</v>
      </c>
      <c r="S27" s="151">
        <v>1.0593241754354044</v>
      </c>
      <c r="T27" s="152"/>
    </row>
    <row r="28" spans="1:20" s="5" customFormat="1" ht="15" x14ac:dyDescent="0.25">
      <c r="A28" s="101"/>
      <c r="B28" s="68"/>
      <c r="C28" s="68"/>
      <c r="D28" s="68"/>
      <c r="E28" s="69"/>
      <c r="F28" s="70"/>
      <c r="G28" s="68"/>
      <c r="H28" s="68"/>
      <c r="I28" s="68"/>
      <c r="J28" s="69"/>
      <c r="K28" s="70"/>
      <c r="L28" s="71"/>
      <c r="M28" s="71"/>
      <c r="N28" s="71"/>
      <c r="O28" s="72"/>
      <c r="P28" s="71"/>
      <c r="Q28" s="71"/>
      <c r="R28" s="71"/>
      <c r="S28" s="71"/>
      <c r="T28" s="73"/>
    </row>
    <row r="29" spans="1:20" ht="15" x14ac:dyDescent="0.25">
      <c r="A29" s="301" t="s">
        <v>95</v>
      </c>
      <c r="B29" s="301"/>
      <c r="C29" s="301"/>
      <c r="D29" s="301"/>
      <c r="E29" s="301"/>
      <c r="F29" s="301"/>
      <c r="G29" s="301"/>
      <c r="H29" s="301"/>
      <c r="I29" s="301"/>
      <c r="J29" s="301"/>
      <c r="K29" s="301"/>
      <c r="L29" s="301"/>
      <c r="M29" s="301"/>
      <c r="N29" s="301"/>
      <c r="O29" s="301"/>
      <c r="P29" s="301"/>
      <c r="Q29" s="301"/>
      <c r="R29" s="301"/>
      <c r="S29" s="301"/>
      <c r="T29" s="301"/>
    </row>
    <row r="30" spans="1:20" ht="15" x14ac:dyDescent="0.2">
      <c r="A30" s="302" t="s">
        <v>220</v>
      </c>
      <c r="B30" s="302"/>
      <c r="C30" s="302"/>
      <c r="D30" s="302"/>
      <c r="E30" s="302"/>
      <c r="F30" s="302"/>
      <c r="G30" s="302"/>
      <c r="H30" s="302"/>
      <c r="I30" s="302"/>
      <c r="J30" s="302"/>
      <c r="K30" s="302"/>
      <c r="L30" s="302"/>
      <c r="M30" s="302"/>
      <c r="N30" s="302"/>
      <c r="O30" s="302"/>
      <c r="P30" s="302"/>
      <c r="Q30" s="302"/>
      <c r="R30" s="302"/>
      <c r="S30" s="302"/>
      <c r="T30" s="302"/>
    </row>
    <row r="31" spans="1:20" ht="15" x14ac:dyDescent="0.25">
      <c r="A31" s="303" t="s">
        <v>78</v>
      </c>
      <c r="B31" s="303"/>
      <c r="C31" s="303"/>
      <c r="D31" s="303"/>
      <c r="E31" s="303"/>
      <c r="F31" s="303"/>
      <c r="G31" s="303"/>
      <c r="H31" s="303"/>
      <c r="I31" s="303"/>
      <c r="J31" s="303"/>
      <c r="K31" s="303"/>
      <c r="L31" s="303"/>
      <c r="M31" s="303"/>
      <c r="N31" s="303"/>
      <c r="O31" s="303"/>
      <c r="P31" s="303"/>
      <c r="Q31" s="303"/>
      <c r="R31" s="303"/>
      <c r="S31" s="303"/>
      <c r="T31" s="303"/>
    </row>
    <row r="32" spans="1:20" ht="15" x14ac:dyDescent="0.25">
      <c r="A32" s="93"/>
      <c r="B32" s="304" t="s">
        <v>60</v>
      </c>
      <c r="C32" s="304"/>
      <c r="D32" s="304"/>
      <c r="E32" s="304"/>
      <c r="F32" s="102"/>
      <c r="G32" s="304" t="s">
        <v>61</v>
      </c>
      <c r="H32" s="304"/>
      <c r="I32" s="304"/>
      <c r="J32" s="304"/>
      <c r="K32" s="102"/>
      <c r="L32" s="304" t="s">
        <v>79</v>
      </c>
      <c r="M32" s="304"/>
      <c r="N32" s="304"/>
      <c r="O32" s="304"/>
      <c r="P32" s="102"/>
      <c r="Q32" s="102"/>
      <c r="R32" s="102"/>
      <c r="S32" s="102"/>
      <c r="T32" s="102"/>
    </row>
    <row r="33" spans="1:20" ht="75" x14ac:dyDescent="0.25">
      <c r="A33" s="96"/>
      <c r="B33" s="97">
        <v>45444</v>
      </c>
      <c r="C33" s="97">
        <v>45078</v>
      </c>
      <c r="D33" s="97">
        <v>45261</v>
      </c>
      <c r="E33" s="98" t="s">
        <v>239</v>
      </c>
      <c r="F33" s="103"/>
      <c r="G33" s="97">
        <v>45444</v>
      </c>
      <c r="H33" s="97">
        <v>45078</v>
      </c>
      <c r="I33" s="97">
        <v>45261</v>
      </c>
      <c r="J33" s="98" t="s">
        <v>239</v>
      </c>
      <c r="K33" s="103"/>
      <c r="L33" s="97">
        <v>45444</v>
      </c>
      <c r="M33" s="97">
        <v>45078</v>
      </c>
      <c r="N33" s="97">
        <v>45261</v>
      </c>
      <c r="O33" s="98" t="s">
        <v>239</v>
      </c>
      <c r="P33" s="75"/>
      <c r="Q33" s="76"/>
      <c r="R33" s="76"/>
      <c r="S33" s="76"/>
      <c r="T33" s="46"/>
    </row>
    <row r="34" spans="1:20" ht="15" x14ac:dyDescent="0.25">
      <c r="A34" s="83" t="s">
        <v>80</v>
      </c>
      <c r="B34" s="145">
        <v>5455</v>
      </c>
      <c r="C34" s="145">
        <v>4699</v>
      </c>
      <c r="D34" s="145">
        <v>9850</v>
      </c>
      <c r="E34" s="146">
        <f>(B34/C34-1)*100</f>
        <v>16.088529474356239</v>
      </c>
      <c r="F34" s="145"/>
      <c r="G34" s="145">
        <v>746.9</v>
      </c>
      <c r="H34" s="145">
        <v>672.1</v>
      </c>
      <c r="I34" s="145">
        <v>1370.9</v>
      </c>
      <c r="J34" s="146">
        <f>(G34/H34-1)*100</f>
        <v>11.129296235679199</v>
      </c>
      <c r="K34" s="145"/>
      <c r="L34" s="145">
        <v>65630.899999999994</v>
      </c>
      <c r="M34" s="145">
        <v>59876.1</v>
      </c>
      <c r="N34" s="145">
        <v>122563.9</v>
      </c>
      <c r="O34" s="146">
        <f>(L34/M34-1)*100</f>
        <v>9.6111804209024996</v>
      </c>
      <c r="P34" s="145"/>
      <c r="Q34" s="145"/>
      <c r="R34" s="145"/>
      <c r="S34" s="145"/>
      <c r="T34" s="154"/>
    </row>
    <row r="35" spans="1:20" ht="15" x14ac:dyDescent="0.25">
      <c r="A35" s="83" t="s">
        <v>81</v>
      </c>
      <c r="B35" s="145">
        <v>3119</v>
      </c>
      <c r="C35" s="145">
        <v>2106</v>
      </c>
      <c r="D35" s="145">
        <v>4884</v>
      </c>
      <c r="E35" s="146">
        <f t="shared" ref="E35:E51" si="4">(B35/C35-1)*100</f>
        <v>48.100664767331438</v>
      </c>
      <c r="F35" s="145"/>
      <c r="G35" s="145">
        <v>391.9</v>
      </c>
      <c r="H35" s="145">
        <v>307.2</v>
      </c>
      <c r="I35" s="145">
        <v>639.20000000000005</v>
      </c>
      <c r="J35" s="146">
        <f t="shared" ref="J35:J51" si="5">(G35/H35-1)*100</f>
        <v>27.571614583333325</v>
      </c>
      <c r="K35" s="145"/>
      <c r="L35" s="145">
        <v>35308.9</v>
      </c>
      <c r="M35" s="145">
        <v>28373.200000000001</v>
      </c>
      <c r="N35" s="145">
        <v>61873.2</v>
      </c>
      <c r="O35" s="146">
        <f t="shared" ref="O35:O51" si="6">(L35/M35-1)*100</f>
        <v>24.444546261965527</v>
      </c>
      <c r="P35" s="145"/>
      <c r="Q35" s="145"/>
      <c r="R35" s="145"/>
      <c r="S35" s="145"/>
      <c r="T35" s="154"/>
    </row>
    <row r="36" spans="1:20" ht="15" x14ac:dyDescent="0.25">
      <c r="A36" s="84" t="s">
        <v>82</v>
      </c>
      <c r="B36" s="147">
        <v>2336</v>
      </c>
      <c r="C36" s="147">
        <v>2593</v>
      </c>
      <c r="D36" s="147">
        <v>4966</v>
      </c>
      <c r="E36" s="146">
        <f t="shared" si="4"/>
        <v>-9.911299652911687</v>
      </c>
      <c r="F36" s="147"/>
      <c r="G36" s="147">
        <v>355</v>
      </c>
      <c r="H36" s="147">
        <v>364.9</v>
      </c>
      <c r="I36" s="147">
        <v>731.7</v>
      </c>
      <c r="J36" s="146">
        <f t="shared" si="5"/>
        <v>-2.7130720745409675</v>
      </c>
      <c r="K36" s="147"/>
      <c r="L36" s="147">
        <v>30322</v>
      </c>
      <c r="M36" s="147">
        <v>31502.9</v>
      </c>
      <c r="N36" s="147">
        <v>60690.7</v>
      </c>
      <c r="O36" s="146">
        <f t="shared" si="6"/>
        <v>-3.7485437848579051</v>
      </c>
      <c r="P36" s="147"/>
      <c r="Q36" s="147"/>
      <c r="R36" s="147"/>
      <c r="S36" s="147"/>
      <c r="T36" s="155"/>
    </row>
    <row r="37" spans="1:20" s="5" customFormat="1" ht="15" x14ac:dyDescent="0.25">
      <c r="A37" s="83" t="s">
        <v>83</v>
      </c>
      <c r="B37" s="145">
        <v>-73</v>
      </c>
      <c r="C37" s="145">
        <v>171</v>
      </c>
      <c r="D37" s="145">
        <v>502</v>
      </c>
      <c r="E37" s="146">
        <f t="shared" si="4"/>
        <v>-142.69005847953215</v>
      </c>
      <c r="F37" s="145"/>
      <c r="G37" s="145">
        <v>36.1</v>
      </c>
      <c r="H37" s="145">
        <v>51.1</v>
      </c>
      <c r="I37" s="145">
        <v>133.30000000000001</v>
      </c>
      <c r="J37" s="146">
        <f t="shared" si="5"/>
        <v>-29.354207436399214</v>
      </c>
      <c r="K37" s="145"/>
      <c r="L37" s="145">
        <v>728.1</v>
      </c>
      <c r="M37" s="145">
        <v>2700.1</v>
      </c>
      <c r="N37" s="145">
        <v>7862.3</v>
      </c>
      <c r="O37" s="146">
        <f t="shared" si="6"/>
        <v>-73.034332061775487</v>
      </c>
      <c r="P37" s="145"/>
      <c r="Q37" s="145"/>
      <c r="R37" s="145"/>
      <c r="S37" s="145"/>
      <c r="T37" s="154"/>
    </row>
    <row r="38" spans="1:20" ht="15" x14ac:dyDescent="0.25">
      <c r="A38" s="85" t="s">
        <v>84</v>
      </c>
      <c r="B38" s="147">
        <v>2409</v>
      </c>
      <c r="C38" s="147">
        <v>2422</v>
      </c>
      <c r="D38" s="147">
        <v>4464</v>
      </c>
      <c r="E38" s="146">
        <f t="shared" si="4"/>
        <v>-0.53674649050371448</v>
      </c>
      <c r="F38" s="147"/>
      <c r="G38" s="147">
        <v>318.89999999999998</v>
      </c>
      <c r="H38" s="147">
        <v>313.8</v>
      </c>
      <c r="I38" s="147">
        <v>598.4</v>
      </c>
      <c r="J38" s="146">
        <f t="shared" si="5"/>
        <v>1.6252390057361232</v>
      </c>
      <c r="K38" s="147"/>
      <c r="L38" s="147">
        <v>29593.9</v>
      </c>
      <c r="M38" s="147">
        <v>28802.799999999999</v>
      </c>
      <c r="N38" s="147">
        <v>52828.4</v>
      </c>
      <c r="O38" s="146">
        <f t="shared" si="6"/>
        <v>2.7466079686697231</v>
      </c>
      <c r="P38" s="147"/>
      <c r="Q38" s="147"/>
      <c r="R38" s="147"/>
      <c r="S38" s="147"/>
      <c r="T38" s="155"/>
    </row>
    <row r="39" spans="1:20" s="5" customFormat="1" ht="15" x14ac:dyDescent="0.25">
      <c r="A39" s="84" t="s">
        <v>85</v>
      </c>
      <c r="B39" s="147">
        <v>884</v>
      </c>
      <c r="C39" s="147">
        <v>842</v>
      </c>
      <c r="D39" s="147">
        <v>1652</v>
      </c>
      <c r="E39" s="146">
        <f t="shared" si="4"/>
        <v>4.9881235154394243</v>
      </c>
      <c r="F39" s="147"/>
      <c r="G39" s="147">
        <v>97.7</v>
      </c>
      <c r="H39" s="147">
        <v>70.599999999999994</v>
      </c>
      <c r="I39" s="147">
        <v>160.80000000000001</v>
      </c>
      <c r="J39" s="146">
        <f t="shared" si="5"/>
        <v>38.385269121813039</v>
      </c>
      <c r="K39" s="147"/>
      <c r="L39" s="147">
        <v>11423.7</v>
      </c>
      <c r="M39" s="147">
        <v>10309.6</v>
      </c>
      <c r="N39" s="147">
        <v>20233.8</v>
      </c>
      <c r="O39" s="146">
        <f t="shared" si="6"/>
        <v>10.806432839295411</v>
      </c>
      <c r="P39" s="147"/>
      <c r="Q39" s="147"/>
      <c r="R39" s="147"/>
      <c r="S39" s="147"/>
      <c r="T39" s="155"/>
    </row>
    <row r="40" spans="1:20" s="5" customFormat="1" ht="15" x14ac:dyDescent="0.25">
      <c r="A40" s="86" t="s">
        <v>190</v>
      </c>
      <c r="B40" s="145">
        <v>147</v>
      </c>
      <c r="C40" s="145">
        <v>79</v>
      </c>
      <c r="D40" s="145">
        <v>142</v>
      </c>
      <c r="E40" s="146">
        <f t="shared" si="4"/>
        <v>86.075949367088597</v>
      </c>
      <c r="F40" s="145"/>
      <c r="G40" s="145">
        <v>24.1</v>
      </c>
      <c r="H40" s="145">
        <v>8.6999999999999993</v>
      </c>
      <c r="I40" s="145">
        <v>37</v>
      </c>
      <c r="J40" s="146">
        <f t="shared" si="5"/>
        <v>177.0114942528736</v>
      </c>
      <c r="K40" s="145"/>
      <c r="L40" s="145">
        <v>2938.1</v>
      </c>
      <c r="M40" s="145">
        <v>2297.6999999999998</v>
      </c>
      <c r="N40" s="145">
        <v>4454</v>
      </c>
      <c r="O40" s="146">
        <f t="shared" si="6"/>
        <v>27.871349610480056</v>
      </c>
      <c r="P40" s="145"/>
      <c r="Q40" s="145"/>
      <c r="R40" s="145"/>
      <c r="S40" s="145"/>
      <c r="T40" s="154"/>
    </row>
    <row r="41" spans="1:20" ht="16.5" x14ac:dyDescent="0.25">
      <c r="A41" s="87" t="s">
        <v>191</v>
      </c>
      <c r="B41" s="145">
        <v>53</v>
      </c>
      <c r="C41" s="145">
        <v>23</v>
      </c>
      <c r="D41" s="145">
        <v>58</v>
      </c>
      <c r="E41" s="146">
        <f t="shared" si="4"/>
        <v>130.43478260869566</v>
      </c>
      <c r="F41" s="145"/>
      <c r="G41" s="145">
        <v>2.8</v>
      </c>
      <c r="H41" s="145">
        <v>-0.1</v>
      </c>
      <c r="I41" s="145">
        <v>0.6</v>
      </c>
      <c r="J41" s="146">
        <f t="shared" si="5"/>
        <v>-2899.9999999999995</v>
      </c>
      <c r="K41" s="145"/>
      <c r="L41" s="145">
        <v>858.8</v>
      </c>
      <c r="M41" s="145">
        <v>549.9</v>
      </c>
      <c r="N41" s="145">
        <v>948.6</v>
      </c>
      <c r="O41" s="146">
        <f t="shared" si="6"/>
        <v>56.173849790871053</v>
      </c>
      <c r="P41" s="145"/>
      <c r="Q41" s="145"/>
      <c r="R41" s="145"/>
      <c r="S41" s="145"/>
      <c r="T41" s="154"/>
    </row>
    <row r="42" spans="1:20" ht="16.5" x14ac:dyDescent="0.25">
      <c r="A42" s="88" t="s">
        <v>192</v>
      </c>
      <c r="B42" s="145">
        <v>-3</v>
      </c>
      <c r="C42" s="145">
        <v>-34</v>
      </c>
      <c r="D42" s="145">
        <v>-101</v>
      </c>
      <c r="E42" s="146">
        <f t="shared" si="4"/>
        <v>-91.17647058823529</v>
      </c>
      <c r="F42" s="145"/>
      <c r="G42" s="145">
        <v>-2.2000000000000002</v>
      </c>
      <c r="H42" s="145">
        <v>0</v>
      </c>
      <c r="I42" s="145">
        <v>-0.9</v>
      </c>
      <c r="J42" s="146" t="e">
        <f t="shared" si="5"/>
        <v>#DIV/0!</v>
      </c>
      <c r="K42" s="145"/>
      <c r="L42" s="145">
        <v>-566.20000000000005</v>
      </c>
      <c r="M42" s="145">
        <v>-603</v>
      </c>
      <c r="N42" s="145">
        <v>-1309.9000000000001</v>
      </c>
      <c r="O42" s="146">
        <f t="shared" si="6"/>
        <v>-6.1028192371475836</v>
      </c>
      <c r="P42" s="145"/>
      <c r="Q42" s="145"/>
      <c r="R42" s="145"/>
      <c r="S42" s="145"/>
      <c r="T42" s="154"/>
    </row>
    <row r="43" spans="1:20" ht="31.5" x14ac:dyDescent="0.25">
      <c r="A43" s="89" t="s">
        <v>193</v>
      </c>
      <c r="B43" s="145">
        <v>577</v>
      </c>
      <c r="C43" s="145">
        <v>694</v>
      </c>
      <c r="D43" s="145">
        <v>459</v>
      </c>
      <c r="E43" s="146">
        <f t="shared" si="4"/>
        <v>-16.858789625360227</v>
      </c>
      <c r="F43" s="145"/>
      <c r="G43" s="145">
        <v>4.5</v>
      </c>
      <c r="H43" s="145">
        <v>2.6</v>
      </c>
      <c r="I43" s="145">
        <v>6.7</v>
      </c>
      <c r="J43" s="146">
        <f t="shared" si="5"/>
        <v>73.076923076923066</v>
      </c>
      <c r="K43" s="145"/>
      <c r="L43" s="145">
        <v>8262.5</v>
      </c>
      <c r="M43" s="145">
        <v>11123.6</v>
      </c>
      <c r="N43" s="145">
        <v>11340.843000000001</v>
      </c>
      <c r="O43" s="146">
        <f t="shared" si="6"/>
        <v>-25.720989607680966</v>
      </c>
      <c r="P43" s="145"/>
      <c r="Q43" s="145"/>
      <c r="R43" s="145"/>
      <c r="S43" s="145"/>
      <c r="T43" s="154"/>
    </row>
    <row r="44" spans="1:20" ht="15" x14ac:dyDescent="0.25">
      <c r="A44" s="88" t="s">
        <v>86</v>
      </c>
      <c r="B44" s="145">
        <v>-480</v>
      </c>
      <c r="C44" s="145">
        <v>-604</v>
      </c>
      <c r="D44" s="145">
        <v>-274</v>
      </c>
      <c r="E44" s="146">
        <f t="shared" si="4"/>
        <v>-20.529801324503318</v>
      </c>
      <c r="F44" s="145"/>
      <c r="G44" s="145">
        <v>-6</v>
      </c>
      <c r="H44" s="145">
        <v>-7.9</v>
      </c>
      <c r="I44" s="145">
        <v>-12.4</v>
      </c>
      <c r="J44" s="146">
        <f t="shared" si="5"/>
        <v>-24.050632911392412</v>
      </c>
      <c r="K44" s="145"/>
      <c r="L44" s="145">
        <v>-5800</v>
      </c>
      <c r="M44" s="145">
        <v>-8701.9</v>
      </c>
      <c r="N44" s="145">
        <v>-6380.6719999999996</v>
      </c>
      <c r="O44" s="146">
        <f t="shared" si="6"/>
        <v>-33.34788954136453</v>
      </c>
      <c r="P44" s="145"/>
      <c r="Q44" s="145"/>
      <c r="R44" s="145"/>
      <c r="S44" s="145"/>
      <c r="T44" s="154"/>
    </row>
    <row r="45" spans="1:20" ht="15" x14ac:dyDescent="0.25">
      <c r="A45" s="83" t="s">
        <v>194</v>
      </c>
      <c r="B45" s="145">
        <v>727</v>
      </c>
      <c r="C45" s="145">
        <v>756</v>
      </c>
      <c r="D45" s="145">
        <v>1502</v>
      </c>
      <c r="E45" s="146">
        <f t="shared" si="4"/>
        <v>-3.8359788359788372</v>
      </c>
      <c r="F45" s="145"/>
      <c r="G45" s="145">
        <v>66.2</v>
      </c>
      <c r="H45" s="145">
        <v>61.9</v>
      </c>
      <c r="I45" s="145">
        <v>123.8</v>
      </c>
      <c r="J45" s="146">
        <f t="shared" si="5"/>
        <v>6.9466882067851454</v>
      </c>
      <c r="K45" s="145"/>
      <c r="L45" s="145">
        <v>7419.2</v>
      </c>
      <c r="M45" s="145">
        <v>7369.9</v>
      </c>
      <c r="N45" s="145">
        <v>14777.8</v>
      </c>
      <c r="O45" s="146">
        <f t="shared" si="6"/>
        <v>0.66893716332649955</v>
      </c>
      <c r="P45" s="145"/>
      <c r="Q45" s="145"/>
      <c r="R45" s="145"/>
      <c r="S45" s="145"/>
      <c r="T45" s="154"/>
    </row>
    <row r="46" spans="1:20" ht="15" x14ac:dyDescent="0.25">
      <c r="A46" s="84" t="s">
        <v>87</v>
      </c>
      <c r="B46" s="147">
        <v>1463</v>
      </c>
      <c r="C46" s="147">
        <v>1464</v>
      </c>
      <c r="D46" s="147">
        <v>2877</v>
      </c>
      <c r="E46" s="146">
        <f t="shared" si="4"/>
        <v>-6.83060109289646E-2</v>
      </c>
      <c r="F46" s="147"/>
      <c r="G46" s="147">
        <v>281.3</v>
      </c>
      <c r="H46" s="147">
        <v>268</v>
      </c>
      <c r="I46" s="147">
        <v>546.20000000000005</v>
      </c>
      <c r="J46" s="146">
        <f t="shared" si="5"/>
        <v>4.9626865671641873</v>
      </c>
      <c r="K46" s="147"/>
      <c r="L46" s="147">
        <v>16015.3</v>
      </c>
      <c r="M46" s="147">
        <v>16178</v>
      </c>
      <c r="N46" s="147">
        <v>32083.200000000001</v>
      </c>
      <c r="O46" s="146">
        <f t="shared" si="6"/>
        <v>-1.0056867350723198</v>
      </c>
      <c r="P46" s="147"/>
      <c r="Q46" s="147"/>
      <c r="R46" s="147"/>
      <c r="S46" s="147"/>
      <c r="T46" s="155"/>
    </row>
    <row r="47" spans="1:20" s="5" customFormat="1" ht="15" x14ac:dyDescent="0.25">
      <c r="A47" s="83" t="s">
        <v>195</v>
      </c>
      <c r="B47" s="145">
        <v>872</v>
      </c>
      <c r="C47" s="145">
        <v>915</v>
      </c>
      <c r="D47" s="145">
        <v>1746</v>
      </c>
      <c r="E47" s="146">
        <f t="shared" si="4"/>
        <v>-4.6994535519125691</v>
      </c>
      <c r="F47" s="145"/>
      <c r="G47" s="145">
        <v>124.7</v>
      </c>
      <c r="H47" s="145">
        <v>126.3</v>
      </c>
      <c r="I47" s="145">
        <v>254.3</v>
      </c>
      <c r="J47" s="146">
        <f t="shared" si="5"/>
        <v>-1.2668250197941378</v>
      </c>
      <c r="K47" s="145"/>
      <c r="L47" s="145">
        <v>8825.7000000000007</v>
      </c>
      <c r="M47" s="145">
        <v>9059.2999999999993</v>
      </c>
      <c r="N47" s="145">
        <v>17370.3</v>
      </c>
      <c r="O47" s="146">
        <f t="shared" si="6"/>
        <v>-2.5785656728444684</v>
      </c>
      <c r="P47" s="145"/>
      <c r="Q47" s="145"/>
      <c r="R47" s="145"/>
      <c r="S47" s="145"/>
      <c r="T47" s="154"/>
    </row>
    <row r="48" spans="1:20" ht="15" x14ac:dyDescent="0.25">
      <c r="A48" s="84" t="s">
        <v>88</v>
      </c>
      <c r="B48" s="147">
        <v>1830</v>
      </c>
      <c r="C48" s="147">
        <v>1800</v>
      </c>
      <c r="D48" s="147">
        <v>3239</v>
      </c>
      <c r="E48" s="146">
        <f t="shared" si="4"/>
        <v>1.6666666666666607</v>
      </c>
      <c r="F48" s="147"/>
      <c r="G48" s="147">
        <v>135.30000000000001</v>
      </c>
      <c r="H48" s="147">
        <v>116.4</v>
      </c>
      <c r="I48" s="147">
        <v>213</v>
      </c>
      <c r="J48" s="146">
        <f t="shared" si="5"/>
        <v>16.237113402061865</v>
      </c>
      <c r="K48" s="147"/>
      <c r="L48" s="147">
        <v>25002.3</v>
      </c>
      <c r="M48" s="147">
        <v>22934.400000000001</v>
      </c>
      <c r="N48" s="147">
        <v>40979</v>
      </c>
      <c r="O48" s="146">
        <f t="shared" si="6"/>
        <v>9.0165864378400897</v>
      </c>
      <c r="P48" s="147"/>
      <c r="Q48" s="147"/>
      <c r="R48" s="147"/>
      <c r="S48" s="147"/>
      <c r="T48" s="155"/>
    </row>
    <row r="49" spans="1:20" s="5" customFormat="1" ht="15" x14ac:dyDescent="0.25">
      <c r="A49" s="83" t="s">
        <v>89</v>
      </c>
      <c r="B49" s="145">
        <v>643</v>
      </c>
      <c r="C49" s="145">
        <v>622</v>
      </c>
      <c r="D49" s="145">
        <v>1090</v>
      </c>
      <c r="E49" s="146">
        <f t="shared" si="4"/>
        <v>3.3762057877813501</v>
      </c>
      <c r="F49" s="145"/>
      <c r="G49" s="145">
        <v>45.5</v>
      </c>
      <c r="H49" s="145">
        <v>42.3</v>
      </c>
      <c r="I49" s="145">
        <v>76.3</v>
      </c>
      <c r="J49" s="146">
        <f t="shared" si="5"/>
        <v>7.5650118203309802</v>
      </c>
      <c r="K49" s="145"/>
      <c r="L49" s="145">
        <v>9107.5</v>
      </c>
      <c r="M49" s="145">
        <v>7977.3</v>
      </c>
      <c r="N49" s="145">
        <v>14069.3</v>
      </c>
      <c r="O49" s="146">
        <f t="shared" si="6"/>
        <v>14.167700851165188</v>
      </c>
      <c r="P49" s="145"/>
      <c r="Q49" s="145"/>
      <c r="R49" s="145"/>
      <c r="S49" s="145"/>
      <c r="T49" s="154"/>
    </row>
    <row r="50" spans="1:20" ht="15" x14ac:dyDescent="0.25">
      <c r="A50" s="84" t="s">
        <v>90</v>
      </c>
      <c r="B50" s="147">
        <v>1187</v>
      </c>
      <c r="C50" s="147">
        <v>1178</v>
      </c>
      <c r="D50" s="147">
        <v>2149</v>
      </c>
      <c r="E50" s="146">
        <f t="shared" si="4"/>
        <v>0.76400679117147874</v>
      </c>
      <c r="F50" s="147"/>
      <c r="G50" s="147">
        <v>89.8</v>
      </c>
      <c r="H50" s="147">
        <v>74.099999999999994</v>
      </c>
      <c r="I50" s="147">
        <v>136.69999999999999</v>
      </c>
      <c r="J50" s="146">
        <f t="shared" si="5"/>
        <v>21.187584345479095</v>
      </c>
      <c r="K50" s="147"/>
      <c r="L50" s="147">
        <v>15894.8</v>
      </c>
      <c r="M50" s="147">
        <v>14957.1</v>
      </c>
      <c r="N50" s="147">
        <v>26909.7</v>
      </c>
      <c r="O50" s="146">
        <f t="shared" si="6"/>
        <v>6.2692634267337954</v>
      </c>
      <c r="P50" s="147"/>
      <c r="Q50" s="147"/>
      <c r="R50" s="147"/>
      <c r="S50" s="147"/>
      <c r="T50" s="155"/>
    </row>
    <row r="51" spans="1:20" s="5" customFormat="1" ht="15" x14ac:dyDescent="0.25">
      <c r="A51" s="90" t="s">
        <v>91</v>
      </c>
      <c r="B51" s="147">
        <v>1178</v>
      </c>
      <c r="C51" s="147">
        <v>1218</v>
      </c>
      <c r="D51" s="147">
        <v>2172</v>
      </c>
      <c r="E51" s="146">
        <f t="shared" si="4"/>
        <v>-3.284072249589487</v>
      </c>
      <c r="F51" s="147"/>
      <c r="G51" s="147">
        <v>86.5</v>
      </c>
      <c r="H51" s="147">
        <v>72.2</v>
      </c>
      <c r="I51" s="147">
        <v>134.6</v>
      </c>
      <c r="J51" s="146">
        <f t="shared" si="5"/>
        <v>19.806094182825483</v>
      </c>
      <c r="K51" s="147"/>
      <c r="L51" s="147">
        <v>15313.5</v>
      </c>
      <c r="M51" s="147">
        <v>13875.2</v>
      </c>
      <c r="N51" s="147">
        <v>25795.599999999999</v>
      </c>
      <c r="O51" s="146">
        <f t="shared" si="6"/>
        <v>10.365976706642055</v>
      </c>
      <c r="P51" s="147"/>
      <c r="Q51" s="147"/>
      <c r="R51" s="147"/>
      <c r="S51" s="147"/>
      <c r="T51" s="155"/>
    </row>
    <row r="52" spans="1:20" s="5" customFormat="1" ht="15" x14ac:dyDescent="0.25">
      <c r="A52" s="56"/>
      <c r="B52" s="145"/>
      <c r="C52" s="145"/>
      <c r="D52" s="145"/>
      <c r="E52" s="146"/>
      <c r="F52" s="145"/>
      <c r="G52" s="145"/>
      <c r="H52" s="145"/>
      <c r="I52" s="145"/>
      <c r="J52" s="146"/>
      <c r="K52" s="145"/>
      <c r="L52" s="145"/>
      <c r="M52" s="145"/>
      <c r="N52" s="145"/>
      <c r="O52" s="146"/>
      <c r="P52" s="145"/>
      <c r="Q52" s="145"/>
      <c r="R52" s="145"/>
      <c r="S52" s="145"/>
      <c r="T52" s="154"/>
    </row>
    <row r="53" spans="1:20" ht="15" customHeight="1" x14ac:dyDescent="0.25">
      <c r="A53" s="90" t="s">
        <v>92</v>
      </c>
      <c r="B53" s="148">
        <v>29.826825127334462</v>
      </c>
      <c r="C53" s="148">
        <v>33.399014778325125</v>
      </c>
      <c r="D53" s="148">
        <v>29.377670349907916</v>
      </c>
      <c r="E53" s="149"/>
      <c r="F53" s="147"/>
      <c r="G53" s="148">
        <v>19.869472449756721</v>
      </c>
      <c r="H53" s="148">
        <v>18.599332385364537</v>
      </c>
      <c r="I53" s="148">
        <v>16.615898959881129</v>
      </c>
      <c r="J53" s="149"/>
      <c r="K53" s="147"/>
      <c r="L53" s="148">
        <v>27.576246253305907</v>
      </c>
      <c r="M53" s="148">
        <v>28.463039667896677</v>
      </c>
      <c r="N53" s="148">
        <v>24.959161409305704</v>
      </c>
      <c r="O53" s="149"/>
      <c r="P53" s="147"/>
      <c r="Q53" s="147"/>
      <c r="R53" s="147"/>
      <c r="S53" s="147"/>
      <c r="T53" s="155"/>
    </row>
    <row r="54" spans="1:20" ht="15" x14ac:dyDescent="0.25">
      <c r="A54" s="90" t="s">
        <v>93</v>
      </c>
      <c r="B54" s="148">
        <v>19.2</v>
      </c>
      <c r="C54" s="148">
        <v>22.6</v>
      </c>
      <c r="D54" s="148">
        <v>19.7</v>
      </c>
      <c r="E54" s="149"/>
      <c r="F54" s="147"/>
      <c r="G54" s="148">
        <v>12.7029517139982</v>
      </c>
      <c r="H54" s="148">
        <v>11.5366992974512</v>
      </c>
      <c r="I54" s="148">
        <v>10.5</v>
      </c>
      <c r="J54" s="149"/>
      <c r="K54" s="147"/>
      <c r="L54" s="148">
        <v>16.89</v>
      </c>
      <c r="M54" s="148">
        <v>17.22</v>
      </c>
      <c r="N54" s="148">
        <v>15.63</v>
      </c>
      <c r="O54" s="149"/>
      <c r="P54" s="147"/>
      <c r="Q54" s="147"/>
      <c r="R54" s="147"/>
      <c r="S54" s="147"/>
      <c r="T54" s="155"/>
    </row>
    <row r="55" spans="1:20" s="5" customFormat="1" ht="15" x14ac:dyDescent="0.25">
      <c r="A55" s="91" t="s">
        <v>94</v>
      </c>
      <c r="B55" s="151">
        <v>0.50599418407363972</v>
      </c>
      <c r="C55" s="151">
        <v>0.58521116609811175</v>
      </c>
      <c r="D55" s="151">
        <v>0.98017536655038739</v>
      </c>
      <c r="E55" s="152"/>
      <c r="F55" s="153"/>
      <c r="G55" s="151">
        <v>0.3898117186866274</v>
      </c>
      <c r="H55" s="151">
        <v>0.36156403990224756</v>
      </c>
      <c r="I55" s="151">
        <v>0.61670981191725271</v>
      </c>
      <c r="J55" s="152"/>
      <c r="K55" s="153"/>
      <c r="L55" s="151">
        <v>0.60356993674251258</v>
      </c>
      <c r="M55" s="151">
        <v>0.57614639646073906</v>
      </c>
      <c r="N55" s="151">
        <v>1.0153433410228057</v>
      </c>
      <c r="O55" s="152"/>
      <c r="P55" s="153"/>
      <c r="Q55" s="153"/>
      <c r="R55" s="153"/>
      <c r="S55" s="153"/>
      <c r="T55" s="156"/>
    </row>
    <row r="56" spans="1:20" s="5" customFormat="1" ht="15" x14ac:dyDescent="0.25">
      <c r="A56" s="92" t="s">
        <v>196</v>
      </c>
      <c r="B56" s="68"/>
      <c r="C56" s="68"/>
      <c r="D56" s="68"/>
      <c r="E56" s="69"/>
      <c r="F56" s="70"/>
      <c r="G56" s="71"/>
      <c r="H56" s="71"/>
      <c r="I56" s="71"/>
      <c r="J56" s="69"/>
      <c r="K56" s="70"/>
      <c r="L56" s="68"/>
      <c r="M56" s="68"/>
      <c r="N56" s="68"/>
      <c r="O56" s="104"/>
      <c r="P56" s="68"/>
      <c r="Q56" s="68"/>
      <c r="R56" s="68"/>
      <c r="S56" s="68"/>
      <c r="T56" s="73"/>
    </row>
    <row r="57" spans="1:20" s="5" customFormat="1" ht="15" x14ac:dyDescent="0.25">
      <c r="A57" s="92" t="s">
        <v>197</v>
      </c>
      <c r="B57" s="68"/>
      <c r="C57" s="68"/>
      <c r="D57" s="68"/>
      <c r="E57" s="69"/>
      <c r="F57" s="70"/>
      <c r="G57" s="71"/>
      <c r="H57" s="71"/>
      <c r="I57" s="71"/>
      <c r="J57" s="69"/>
      <c r="K57" s="70"/>
      <c r="L57" s="68"/>
      <c r="M57" s="68"/>
      <c r="N57" s="68"/>
      <c r="O57" s="104"/>
      <c r="P57" s="68"/>
      <c r="Q57" s="68"/>
      <c r="R57" s="68"/>
      <c r="S57" s="68"/>
      <c r="T57" s="73"/>
    </row>
    <row r="58" spans="1:20" ht="15" x14ac:dyDescent="0.25">
      <c r="A58" s="3" t="s">
        <v>198</v>
      </c>
      <c r="B58" s="68"/>
      <c r="C58" s="68"/>
      <c r="D58" s="68"/>
      <c r="E58" s="69"/>
      <c r="F58" s="70"/>
      <c r="G58" s="71"/>
      <c r="H58" s="71"/>
      <c r="I58" s="71"/>
      <c r="J58" s="69"/>
      <c r="K58" s="70"/>
      <c r="L58" s="68"/>
      <c r="M58" s="68"/>
      <c r="N58" s="68"/>
      <c r="O58" s="104"/>
      <c r="P58" s="68"/>
      <c r="Q58" s="68"/>
      <c r="R58" s="68"/>
      <c r="S58" s="68"/>
      <c r="T58" s="73"/>
    </row>
    <row r="59" spans="1:20" ht="15" x14ac:dyDescent="0.25">
      <c r="A59" s="3" t="s">
        <v>243</v>
      </c>
      <c r="B59" s="56"/>
      <c r="C59" s="56"/>
      <c r="D59" s="56"/>
      <c r="E59" s="59"/>
      <c r="F59" s="56"/>
      <c r="G59" s="56"/>
      <c r="H59" s="56"/>
      <c r="I59" s="56"/>
      <c r="J59" s="59"/>
      <c r="K59" s="56"/>
      <c r="L59" s="56"/>
      <c r="M59" s="56"/>
      <c r="N59" s="56"/>
      <c r="O59" s="56"/>
      <c r="P59" s="56"/>
      <c r="Q59" s="56"/>
      <c r="R59" s="56"/>
      <c r="S59" s="56"/>
      <c r="T59" s="59"/>
    </row>
  </sheetData>
  <mergeCells count="13">
    <mergeCell ref="A1:T1"/>
    <mergeCell ref="A29:T29"/>
    <mergeCell ref="A30:T30"/>
    <mergeCell ref="A31:T31"/>
    <mergeCell ref="B32:E32"/>
    <mergeCell ref="G32:J32"/>
    <mergeCell ref="L32:O32"/>
    <mergeCell ref="A2:T2"/>
    <mergeCell ref="A3:T3"/>
    <mergeCell ref="B4:E4"/>
    <mergeCell ref="G4:J4"/>
    <mergeCell ref="L4:O4"/>
    <mergeCell ref="Q4:T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dimension ref="A1:Y29"/>
  <sheetViews>
    <sheetView zoomScale="115" zoomScaleNormal="115" workbookViewId="0">
      <selection sqref="A1:M1"/>
    </sheetView>
  </sheetViews>
  <sheetFormatPr defaultColWidth="8.875" defaultRowHeight="14.25" x14ac:dyDescent="0.2"/>
  <cols>
    <col min="1" max="1" width="24.125" style="223" customWidth="1"/>
    <col min="2" max="2" width="30.125" style="223" customWidth="1"/>
    <col min="3" max="12" width="8.875" style="223"/>
    <col min="13" max="13" width="13.125" style="223" customWidth="1"/>
    <col min="14" max="16384" width="8.875" style="223"/>
  </cols>
  <sheetData>
    <row r="1" spans="1:25" ht="15" x14ac:dyDescent="0.25">
      <c r="A1" s="305" t="s">
        <v>237</v>
      </c>
      <c r="B1" s="305"/>
      <c r="C1" s="305"/>
      <c r="D1" s="305"/>
      <c r="E1" s="305"/>
      <c r="F1" s="305"/>
      <c r="G1" s="305"/>
      <c r="H1" s="305"/>
      <c r="I1" s="305"/>
      <c r="J1" s="305"/>
      <c r="K1" s="305"/>
      <c r="L1" s="305"/>
      <c r="M1" s="305"/>
    </row>
    <row r="2" spans="1:25" ht="15" x14ac:dyDescent="0.25">
      <c r="A2" s="307" t="s">
        <v>226</v>
      </c>
      <c r="B2" s="305"/>
      <c r="C2" s="305"/>
      <c r="D2" s="305"/>
      <c r="E2" s="305"/>
      <c r="F2" s="305"/>
      <c r="G2" s="305"/>
      <c r="H2" s="305"/>
      <c r="I2" s="305"/>
      <c r="J2" s="305"/>
      <c r="K2" s="305"/>
      <c r="L2" s="305"/>
      <c r="M2" s="305"/>
    </row>
    <row r="3" spans="1:25" ht="15" x14ac:dyDescent="0.25">
      <c r="A3" s="297" t="s">
        <v>169</v>
      </c>
      <c r="B3" s="297"/>
      <c r="C3" s="297"/>
      <c r="D3" s="297"/>
      <c r="E3" s="297"/>
      <c r="F3" s="297"/>
      <c r="G3" s="297"/>
      <c r="H3" s="297"/>
      <c r="I3" s="297"/>
      <c r="J3" s="297"/>
      <c r="K3" s="297"/>
      <c r="L3" s="297"/>
      <c r="M3" s="297"/>
    </row>
    <row r="4" spans="1:25" ht="15" x14ac:dyDescent="0.25">
      <c r="A4" s="308">
        <v>45444</v>
      </c>
      <c r="B4" s="309"/>
      <c r="C4" s="309"/>
      <c r="D4" s="309"/>
      <c r="E4" s="309"/>
      <c r="F4" s="309"/>
      <c r="G4" s="309"/>
      <c r="H4" s="309"/>
      <c r="I4" s="309"/>
      <c r="J4" s="309"/>
      <c r="K4" s="309"/>
      <c r="L4" s="309"/>
      <c r="M4" s="309"/>
    </row>
    <row r="5" spans="1:25" ht="15.75" thickBot="1" x14ac:dyDescent="0.3">
      <c r="A5" s="35"/>
      <c r="B5" s="28"/>
      <c r="C5" s="310" t="s">
        <v>97</v>
      </c>
      <c r="D5" s="310"/>
      <c r="E5" s="310"/>
      <c r="F5" s="28"/>
      <c r="G5" s="310" t="s">
        <v>98</v>
      </c>
      <c r="H5" s="310"/>
      <c r="I5" s="310"/>
      <c r="J5" s="28"/>
      <c r="K5" s="310" t="s">
        <v>99</v>
      </c>
      <c r="L5" s="310"/>
      <c r="M5" s="310"/>
    </row>
    <row r="6" spans="1:25" ht="45" x14ac:dyDescent="0.25">
      <c r="A6" s="109"/>
      <c r="B6" s="109"/>
      <c r="C6" s="107" t="s">
        <v>100</v>
      </c>
      <c r="D6" s="107" t="s">
        <v>101</v>
      </c>
      <c r="E6" s="107" t="s">
        <v>102</v>
      </c>
      <c r="F6" s="110"/>
      <c r="G6" s="107" t="s">
        <v>100</v>
      </c>
      <c r="H6" s="107" t="s">
        <v>101</v>
      </c>
      <c r="I6" s="107" t="s">
        <v>103</v>
      </c>
      <c r="J6" s="111"/>
      <c r="K6" s="107" t="s">
        <v>100</v>
      </c>
      <c r="L6" s="107" t="s">
        <v>101</v>
      </c>
      <c r="M6" s="108" t="s">
        <v>104</v>
      </c>
    </row>
    <row r="7" spans="1:25" ht="15" x14ac:dyDescent="0.25">
      <c r="A7" s="35"/>
      <c r="B7" s="28"/>
      <c r="C7" s="112"/>
      <c r="D7" s="112"/>
      <c r="E7" s="112"/>
      <c r="F7" s="112"/>
      <c r="G7" s="112"/>
      <c r="H7" s="112"/>
      <c r="I7" s="112"/>
      <c r="J7" s="112"/>
      <c r="K7" s="112"/>
      <c r="L7" s="112"/>
      <c r="M7" s="112"/>
    </row>
    <row r="8" spans="1:25" ht="15" x14ac:dyDescent="0.25">
      <c r="A8" s="35"/>
      <c r="B8" s="28"/>
      <c r="C8" s="112"/>
      <c r="D8" s="112"/>
      <c r="E8" s="112"/>
      <c r="F8" s="112"/>
      <c r="G8" s="112"/>
      <c r="H8" s="112"/>
      <c r="I8" s="112"/>
      <c r="J8" s="112"/>
      <c r="K8" s="112"/>
      <c r="L8" s="112"/>
      <c r="M8" s="112"/>
    </row>
    <row r="9" spans="1:25" ht="15" x14ac:dyDescent="0.25">
      <c r="A9" s="35" t="s">
        <v>105</v>
      </c>
      <c r="B9" s="28"/>
      <c r="C9" s="157">
        <v>2400.9</v>
      </c>
      <c r="D9" s="157">
        <v>3864</v>
      </c>
      <c r="E9" s="157">
        <f>C9-D9</f>
        <v>-1463.1</v>
      </c>
      <c r="F9" s="158"/>
      <c r="G9" s="158">
        <v>-183.5</v>
      </c>
      <c r="H9" s="158">
        <v>2553</v>
      </c>
      <c r="I9" s="158">
        <f>G9-H9</f>
        <v>-2736.5</v>
      </c>
      <c r="J9" s="158"/>
      <c r="K9" s="158">
        <v>2217.4</v>
      </c>
      <c r="L9" s="158">
        <v>6417</v>
      </c>
      <c r="M9" s="158">
        <f>K9-L9</f>
        <v>-4199.6000000000004</v>
      </c>
      <c r="O9" s="292"/>
      <c r="P9" s="292"/>
      <c r="Q9" s="292"/>
      <c r="R9" s="292"/>
      <c r="S9" s="292"/>
      <c r="T9" s="292"/>
      <c r="U9" s="292"/>
      <c r="V9" s="292"/>
      <c r="W9" s="292"/>
      <c r="X9" s="292"/>
      <c r="Y9" s="292"/>
    </row>
    <row r="10" spans="1:25" ht="15" x14ac:dyDescent="0.25">
      <c r="A10" s="35" t="s">
        <v>106</v>
      </c>
      <c r="B10" s="28"/>
      <c r="C10" s="157">
        <v>329</v>
      </c>
      <c r="D10" s="157">
        <v>224</v>
      </c>
      <c r="E10" s="157">
        <f t="shared" ref="E10:E15" si="0">C10-D10</f>
        <v>105</v>
      </c>
      <c r="F10" s="158"/>
      <c r="G10" s="158">
        <v>285</v>
      </c>
      <c r="H10" s="158">
        <v>295</v>
      </c>
      <c r="I10" s="158">
        <f t="shared" ref="I10:I15" si="1">G10-H10</f>
        <v>-10</v>
      </c>
      <c r="J10" s="158"/>
      <c r="K10" s="158">
        <v>614</v>
      </c>
      <c r="L10" s="158">
        <v>519</v>
      </c>
      <c r="M10" s="158">
        <f t="shared" ref="M10:M15" si="2">K10-L10</f>
        <v>95</v>
      </c>
      <c r="O10" s="292"/>
      <c r="P10" s="292"/>
      <c r="Q10" s="292"/>
      <c r="R10" s="292"/>
      <c r="S10" s="292"/>
      <c r="T10" s="292"/>
      <c r="U10" s="292"/>
      <c r="V10" s="292"/>
      <c r="W10" s="292"/>
      <c r="X10" s="292"/>
      <c r="Y10" s="292"/>
    </row>
    <row r="11" spans="1:25" ht="15" x14ac:dyDescent="0.25">
      <c r="A11" s="36" t="s">
        <v>107</v>
      </c>
      <c r="B11" s="28"/>
      <c r="C11" s="157">
        <v>2729.9</v>
      </c>
      <c r="D11" s="157">
        <v>4088</v>
      </c>
      <c r="E11" s="157">
        <f t="shared" si="0"/>
        <v>-1358.1</v>
      </c>
      <c r="F11" s="158"/>
      <c r="G11" s="158">
        <v>101.5</v>
      </c>
      <c r="H11" s="158">
        <v>2848</v>
      </c>
      <c r="I11" s="158">
        <f t="shared" si="1"/>
        <v>-2746.5</v>
      </c>
      <c r="J11" s="158"/>
      <c r="K11" s="158">
        <v>2831.4</v>
      </c>
      <c r="L11" s="158">
        <v>6936</v>
      </c>
      <c r="M11" s="158">
        <f t="shared" si="2"/>
        <v>-4104.6000000000004</v>
      </c>
      <c r="O11" s="292"/>
      <c r="P11" s="292"/>
      <c r="Q11" s="292"/>
      <c r="R11" s="292"/>
      <c r="S11" s="292"/>
      <c r="T11" s="292"/>
      <c r="U11" s="292"/>
      <c r="V11" s="292"/>
      <c r="W11" s="292"/>
      <c r="X11" s="292"/>
      <c r="Y11" s="292"/>
    </row>
    <row r="12" spans="1:25" ht="15" x14ac:dyDescent="0.25">
      <c r="A12" s="312" t="s">
        <v>108</v>
      </c>
      <c r="B12" s="312"/>
      <c r="C12" s="157">
        <v>1090.5999999999999</v>
      </c>
      <c r="D12" s="157">
        <v>-209.6</v>
      </c>
      <c r="E12" s="157">
        <f t="shared" si="0"/>
        <v>1300.1999999999998</v>
      </c>
      <c r="F12" s="158"/>
      <c r="G12" s="158">
        <v>1596.8</v>
      </c>
      <c r="H12" s="158">
        <v>211.3</v>
      </c>
      <c r="I12" s="158">
        <f t="shared" si="1"/>
        <v>1385.5</v>
      </c>
      <c r="J12" s="158"/>
      <c r="K12" s="158">
        <v>2687.4</v>
      </c>
      <c r="L12" s="158">
        <v>1.7</v>
      </c>
      <c r="M12" s="158">
        <f t="shared" si="2"/>
        <v>2685.7000000000003</v>
      </c>
      <c r="O12" s="292"/>
      <c r="P12" s="292"/>
      <c r="Q12" s="292"/>
      <c r="R12" s="292"/>
      <c r="S12" s="292"/>
      <c r="T12" s="292"/>
      <c r="U12" s="292"/>
      <c r="V12" s="292"/>
      <c r="W12" s="292"/>
      <c r="X12" s="292"/>
      <c r="Y12" s="292"/>
    </row>
    <row r="13" spans="1:25" ht="15" x14ac:dyDescent="0.25">
      <c r="A13" s="35" t="s">
        <v>109</v>
      </c>
      <c r="B13" s="28"/>
      <c r="C13" s="157">
        <v>106</v>
      </c>
      <c r="D13" s="157">
        <v>-15</v>
      </c>
      <c r="E13" s="157">
        <f t="shared" si="0"/>
        <v>121</v>
      </c>
      <c r="F13" s="158"/>
      <c r="G13" s="158">
        <v>130</v>
      </c>
      <c r="H13" s="158">
        <v>13</v>
      </c>
      <c r="I13" s="158">
        <f t="shared" si="1"/>
        <v>117</v>
      </c>
      <c r="J13" s="158"/>
      <c r="K13" s="158">
        <v>236</v>
      </c>
      <c r="L13" s="158">
        <v>-2</v>
      </c>
      <c r="M13" s="158">
        <f t="shared" si="2"/>
        <v>238</v>
      </c>
      <c r="O13" s="292"/>
      <c r="P13" s="292"/>
      <c r="Q13" s="292"/>
      <c r="R13" s="292"/>
      <c r="S13" s="292"/>
      <c r="T13" s="292"/>
      <c r="U13" s="292"/>
      <c r="V13" s="292"/>
      <c r="W13" s="292"/>
      <c r="X13" s="292"/>
      <c r="Y13" s="292"/>
    </row>
    <row r="14" spans="1:25" ht="15" x14ac:dyDescent="0.25">
      <c r="A14" s="36" t="s">
        <v>110</v>
      </c>
      <c r="B14" s="28"/>
      <c r="C14" s="157">
        <v>1196.5999999999999</v>
      </c>
      <c r="D14" s="157">
        <v>-224.6</v>
      </c>
      <c r="E14" s="157">
        <f t="shared" si="0"/>
        <v>1421.1999999999998</v>
      </c>
      <c r="F14" s="158"/>
      <c r="G14" s="158">
        <v>1726.8</v>
      </c>
      <c r="H14" s="158">
        <v>224.3</v>
      </c>
      <c r="I14" s="158">
        <f t="shared" si="1"/>
        <v>1502.5</v>
      </c>
      <c r="J14" s="158"/>
      <c r="K14" s="158">
        <v>2923.4</v>
      </c>
      <c r="L14" s="158">
        <v>-0.3</v>
      </c>
      <c r="M14" s="158">
        <f t="shared" si="2"/>
        <v>2923.7000000000003</v>
      </c>
      <c r="O14" s="292"/>
      <c r="P14" s="292"/>
      <c r="Q14" s="292"/>
      <c r="R14" s="292"/>
      <c r="S14" s="292"/>
      <c r="T14" s="292"/>
      <c r="U14" s="292"/>
      <c r="V14" s="292"/>
      <c r="W14" s="292"/>
      <c r="X14" s="292"/>
      <c r="Y14" s="292"/>
    </row>
    <row r="15" spans="1:25" ht="15" x14ac:dyDescent="0.25">
      <c r="A15" s="279" t="s">
        <v>111</v>
      </c>
      <c r="B15" s="109"/>
      <c r="C15" s="280">
        <v>3926.5</v>
      </c>
      <c r="D15" s="280">
        <v>3863.4</v>
      </c>
      <c r="E15" s="280">
        <f t="shared" si="0"/>
        <v>63.099999999999909</v>
      </c>
      <c r="F15" s="281"/>
      <c r="G15" s="281">
        <v>1828.3</v>
      </c>
      <c r="H15" s="281">
        <v>3072.3</v>
      </c>
      <c r="I15" s="281">
        <f t="shared" si="1"/>
        <v>-1244.0000000000002</v>
      </c>
      <c r="J15" s="281"/>
      <c r="K15" s="281">
        <v>5754.8</v>
      </c>
      <c r="L15" s="281">
        <v>6935.7</v>
      </c>
      <c r="M15" s="281">
        <f t="shared" si="2"/>
        <v>-1180.8999999999996</v>
      </c>
      <c r="O15" s="292"/>
      <c r="P15" s="292"/>
      <c r="Q15" s="292"/>
      <c r="R15" s="292"/>
      <c r="S15" s="292"/>
      <c r="T15" s="292"/>
      <c r="U15" s="292"/>
      <c r="V15" s="292"/>
      <c r="W15" s="292"/>
      <c r="X15" s="292"/>
      <c r="Y15" s="292"/>
    </row>
    <row r="16" spans="1:25" ht="15" x14ac:dyDescent="0.25">
      <c r="A16" s="311">
        <v>45078</v>
      </c>
      <c r="B16" s="297"/>
      <c r="C16" s="297"/>
      <c r="D16" s="297"/>
      <c r="E16" s="297"/>
      <c r="F16" s="297"/>
      <c r="G16" s="297"/>
      <c r="H16" s="297"/>
      <c r="I16" s="297"/>
      <c r="J16" s="297"/>
      <c r="K16" s="297"/>
      <c r="L16" s="297"/>
      <c r="M16" s="297"/>
    </row>
    <row r="17" spans="1:25" ht="15" customHeight="1" thickBot="1" x14ac:dyDescent="0.3">
      <c r="A17" s="28"/>
      <c r="B17" s="28"/>
      <c r="C17" s="310" t="s">
        <v>97</v>
      </c>
      <c r="D17" s="310"/>
      <c r="E17" s="310"/>
      <c r="F17" s="28"/>
      <c r="G17" s="310" t="s">
        <v>98</v>
      </c>
      <c r="H17" s="310"/>
      <c r="I17" s="310"/>
      <c r="J17" s="28"/>
      <c r="K17" s="310" t="s">
        <v>99</v>
      </c>
      <c r="L17" s="310"/>
      <c r="M17" s="310"/>
    </row>
    <row r="18" spans="1:25" ht="45" x14ac:dyDescent="0.25">
      <c r="A18" s="109"/>
      <c r="B18" s="109"/>
      <c r="C18" s="107" t="s">
        <v>100</v>
      </c>
      <c r="D18" s="107" t="s">
        <v>101</v>
      </c>
      <c r="E18" s="107" t="s">
        <v>102</v>
      </c>
      <c r="F18" s="110"/>
      <c r="G18" s="107" t="s">
        <v>100</v>
      </c>
      <c r="H18" s="107" t="s">
        <v>101</v>
      </c>
      <c r="I18" s="107" t="s">
        <v>103</v>
      </c>
      <c r="J18" s="111"/>
      <c r="K18" s="107" t="s">
        <v>100</v>
      </c>
      <c r="L18" s="107" t="s">
        <v>101</v>
      </c>
      <c r="M18" s="108" t="s">
        <v>104</v>
      </c>
    </row>
    <row r="19" spans="1:25" ht="15" x14ac:dyDescent="0.25">
      <c r="A19" s="35" t="s">
        <v>105</v>
      </c>
      <c r="B19" s="28"/>
      <c r="C19" s="159">
        <v>4521</v>
      </c>
      <c r="D19" s="159">
        <v>5698</v>
      </c>
      <c r="E19" s="159">
        <f>C19-D19</f>
        <v>-1177</v>
      </c>
      <c r="F19" s="159"/>
      <c r="G19" s="159">
        <v>14147.5</v>
      </c>
      <c r="H19" s="159">
        <v>13612.8</v>
      </c>
      <c r="I19" s="159">
        <f>G19-H19</f>
        <v>534.70000000000073</v>
      </c>
      <c r="J19" s="159"/>
      <c r="K19" s="159">
        <v>18668.5</v>
      </c>
      <c r="L19" s="159">
        <v>19310.8</v>
      </c>
      <c r="M19" s="159">
        <f>K19-L19</f>
        <v>-642.29999999999927</v>
      </c>
      <c r="O19" s="292"/>
      <c r="P19" s="292"/>
      <c r="Q19" s="292"/>
      <c r="R19" s="292"/>
      <c r="S19" s="292"/>
      <c r="T19" s="292"/>
      <c r="U19" s="292"/>
      <c r="V19" s="292"/>
      <c r="W19" s="292"/>
      <c r="X19" s="292"/>
      <c r="Y19" s="292"/>
    </row>
    <row r="20" spans="1:25" ht="15" x14ac:dyDescent="0.25">
      <c r="A20" s="35" t="s">
        <v>106</v>
      </c>
      <c r="B20" s="28"/>
      <c r="C20" s="159">
        <v>4</v>
      </c>
      <c r="D20" s="159">
        <v>257</v>
      </c>
      <c r="E20" s="159">
        <f t="shared" ref="E20:E25" si="3">C20-D20</f>
        <v>-253</v>
      </c>
      <c r="F20" s="159"/>
      <c r="G20" s="159">
        <v>1109</v>
      </c>
      <c r="H20" s="159">
        <v>906</v>
      </c>
      <c r="I20" s="159">
        <f t="shared" ref="I20:I25" si="4">G20-H20</f>
        <v>203</v>
      </c>
      <c r="J20" s="159"/>
      <c r="K20" s="159">
        <v>1113</v>
      </c>
      <c r="L20" s="159">
        <v>1163</v>
      </c>
      <c r="M20" s="159">
        <f t="shared" ref="M20:M25" si="5">K20-L20</f>
        <v>-50</v>
      </c>
      <c r="O20" s="292"/>
      <c r="P20" s="292"/>
      <c r="Q20" s="292"/>
      <c r="R20" s="292"/>
      <c r="S20" s="292"/>
      <c r="T20" s="292"/>
      <c r="U20" s="292"/>
      <c r="V20" s="292"/>
      <c r="W20" s="292"/>
      <c r="X20" s="292"/>
      <c r="Y20" s="292"/>
    </row>
    <row r="21" spans="1:25" ht="15" x14ac:dyDescent="0.25">
      <c r="A21" s="36" t="s">
        <v>107</v>
      </c>
      <c r="B21" s="28"/>
      <c r="C21" s="159">
        <v>4525</v>
      </c>
      <c r="D21" s="159">
        <v>5955</v>
      </c>
      <c r="E21" s="159">
        <f t="shared" si="3"/>
        <v>-1430</v>
      </c>
      <c r="F21" s="159"/>
      <c r="G21" s="159">
        <v>15256.5</v>
      </c>
      <c r="H21" s="159">
        <v>14518.8</v>
      </c>
      <c r="I21" s="159">
        <f t="shared" si="4"/>
        <v>737.70000000000073</v>
      </c>
      <c r="J21" s="159"/>
      <c r="K21" s="159">
        <v>19781.5</v>
      </c>
      <c r="L21" s="159">
        <v>20473.8</v>
      </c>
      <c r="M21" s="159">
        <f t="shared" si="5"/>
        <v>-692.29999999999927</v>
      </c>
      <c r="O21" s="292"/>
      <c r="P21" s="292"/>
      <c r="Q21" s="292"/>
      <c r="R21" s="292"/>
      <c r="S21" s="292"/>
      <c r="T21" s="292"/>
      <c r="U21" s="292"/>
      <c r="V21" s="292"/>
      <c r="W21" s="292"/>
      <c r="X21" s="292"/>
      <c r="Y21" s="292"/>
    </row>
    <row r="22" spans="1:25" ht="15" x14ac:dyDescent="0.25">
      <c r="A22" s="312" t="s">
        <v>108</v>
      </c>
      <c r="B22" s="312"/>
      <c r="C22" s="159">
        <v>-161.30000000000001</v>
      </c>
      <c r="D22" s="159">
        <v>729.7</v>
      </c>
      <c r="E22" s="159">
        <f t="shared" si="3"/>
        <v>-891</v>
      </c>
      <c r="F22" s="159"/>
      <c r="G22" s="159">
        <v>10302.5</v>
      </c>
      <c r="H22" s="159">
        <v>180.5</v>
      </c>
      <c r="I22" s="159">
        <f t="shared" si="4"/>
        <v>10122</v>
      </c>
      <c r="J22" s="159"/>
      <c r="K22" s="159">
        <v>10141.200000000001</v>
      </c>
      <c r="L22" s="159">
        <v>910.2</v>
      </c>
      <c r="M22" s="159">
        <f t="shared" si="5"/>
        <v>9231</v>
      </c>
      <c r="O22" s="292"/>
      <c r="P22" s="292"/>
      <c r="Q22" s="292"/>
      <c r="R22" s="292"/>
      <c r="S22" s="292"/>
      <c r="T22" s="292"/>
      <c r="U22" s="292"/>
      <c r="V22" s="292"/>
      <c r="W22" s="292"/>
      <c r="X22" s="292"/>
      <c r="Y22" s="292"/>
    </row>
    <row r="23" spans="1:25" ht="15" x14ac:dyDescent="0.25">
      <c r="A23" s="35" t="s">
        <v>109</v>
      </c>
      <c r="B23" s="28"/>
      <c r="C23" s="159">
        <v>113</v>
      </c>
      <c r="D23" s="159">
        <v>1</v>
      </c>
      <c r="E23" s="159">
        <f t="shared" si="3"/>
        <v>112</v>
      </c>
      <c r="F23" s="159"/>
      <c r="G23" s="159">
        <v>593</v>
      </c>
      <c r="H23" s="159">
        <v>9</v>
      </c>
      <c r="I23" s="159">
        <f t="shared" si="4"/>
        <v>584</v>
      </c>
      <c r="J23" s="159"/>
      <c r="K23" s="159">
        <v>706</v>
      </c>
      <c r="L23" s="159">
        <v>10</v>
      </c>
      <c r="M23" s="159">
        <f t="shared" si="5"/>
        <v>696</v>
      </c>
      <c r="O23" s="292"/>
      <c r="P23" s="292"/>
      <c r="Q23" s="292"/>
      <c r="R23" s="292"/>
      <c r="S23" s="292"/>
      <c r="T23" s="292"/>
      <c r="U23" s="292"/>
      <c r="V23" s="292"/>
      <c r="W23" s="292"/>
      <c r="X23" s="292"/>
      <c r="Y23" s="292"/>
    </row>
    <row r="24" spans="1:25" ht="15" x14ac:dyDescent="0.25">
      <c r="A24" s="36" t="s">
        <v>110</v>
      </c>
      <c r="B24" s="28"/>
      <c r="C24" s="159">
        <v>-48.3</v>
      </c>
      <c r="D24" s="159">
        <v>730.7</v>
      </c>
      <c r="E24" s="159">
        <f t="shared" si="3"/>
        <v>-779</v>
      </c>
      <c r="F24" s="159"/>
      <c r="G24" s="159">
        <v>10895.5</v>
      </c>
      <c r="H24" s="159">
        <v>189.5</v>
      </c>
      <c r="I24" s="159">
        <f t="shared" si="4"/>
        <v>10706</v>
      </c>
      <c r="J24" s="159"/>
      <c r="K24" s="159">
        <v>10847.2</v>
      </c>
      <c r="L24" s="159">
        <v>920.2</v>
      </c>
      <c r="M24" s="159">
        <f t="shared" si="5"/>
        <v>9927</v>
      </c>
      <c r="O24" s="292"/>
      <c r="P24" s="292"/>
      <c r="Q24" s="292"/>
      <c r="R24" s="292"/>
      <c r="S24" s="292"/>
      <c r="T24" s="292"/>
      <c r="U24" s="292"/>
      <c r="V24" s="292"/>
      <c r="W24" s="292"/>
      <c r="X24" s="292"/>
      <c r="Y24" s="292"/>
    </row>
    <row r="25" spans="1:25" ht="15.75" thickBot="1" x14ac:dyDescent="0.3">
      <c r="A25" s="113" t="s">
        <v>111</v>
      </c>
      <c r="B25" s="109"/>
      <c r="C25" s="282">
        <v>4476.7</v>
      </c>
      <c r="D25" s="282">
        <v>6685.7</v>
      </c>
      <c r="E25" s="282">
        <f t="shared" si="3"/>
        <v>-2209</v>
      </c>
      <c r="F25" s="282"/>
      <c r="G25" s="282">
        <v>26152</v>
      </c>
      <c r="H25" s="282">
        <v>14708.3</v>
      </c>
      <c r="I25" s="282">
        <f t="shared" si="4"/>
        <v>11443.7</v>
      </c>
      <c r="J25" s="282"/>
      <c r="K25" s="282">
        <v>30628.7</v>
      </c>
      <c r="L25" s="282">
        <v>21394</v>
      </c>
      <c r="M25" s="282">
        <f t="shared" si="5"/>
        <v>9234.7000000000007</v>
      </c>
      <c r="O25" s="292"/>
      <c r="P25" s="292"/>
      <c r="Q25" s="292"/>
      <c r="R25" s="292"/>
      <c r="S25" s="292"/>
      <c r="T25" s="292"/>
      <c r="U25" s="292"/>
      <c r="V25" s="292"/>
      <c r="W25" s="292"/>
      <c r="X25" s="292"/>
      <c r="Y25" s="292"/>
    </row>
    <row r="26" spans="1:25" ht="15" x14ac:dyDescent="0.25">
      <c r="A26" s="27" t="s">
        <v>170</v>
      </c>
      <c r="B26" s="27"/>
      <c r="C26" s="27"/>
      <c r="D26" s="27"/>
      <c r="E26" s="27"/>
      <c r="F26" s="27"/>
      <c r="G26" s="27"/>
      <c r="H26" s="27"/>
      <c r="I26" s="27"/>
      <c r="J26" s="27"/>
      <c r="K26" s="27"/>
      <c r="L26" s="27"/>
      <c r="M26" s="27"/>
    </row>
    <row r="27" spans="1:25" s="44" customFormat="1" ht="15" customHeight="1" x14ac:dyDescent="0.25">
      <c r="A27" s="105" t="s">
        <v>171</v>
      </c>
      <c r="B27" s="106"/>
      <c r="C27" s="106"/>
      <c r="D27" s="106"/>
      <c r="E27" s="106"/>
      <c r="F27" s="106"/>
      <c r="G27" s="106"/>
      <c r="H27" s="106"/>
      <c r="I27" s="106"/>
      <c r="J27" s="106"/>
      <c r="K27" s="106"/>
      <c r="L27" s="106"/>
      <c r="M27" s="106"/>
    </row>
    <row r="28" spans="1:25" ht="15" x14ac:dyDescent="0.25">
      <c r="A28" s="306" t="s">
        <v>112</v>
      </c>
      <c r="B28" s="306"/>
      <c r="C28" s="306"/>
      <c r="D28" s="306"/>
      <c r="E28" s="306"/>
      <c r="F28" s="306"/>
      <c r="G28" s="306"/>
      <c r="H28" s="306"/>
      <c r="I28" s="306"/>
      <c r="J28" s="306"/>
      <c r="K28" s="306"/>
      <c r="L28" s="306"/>
      <c r="M28" s="306"/>
    </row>
    <row r="29" spans="1:25" ht="15" x14ac:dyDescent="0.25">
      <c r="A29" s="293"/>
      <c r="B29" s="293"/>
      <c r="C29" s="293"/>
      <c r="D29" s="293"/>
      <c r="E29" s="293"/>
      <c r="F29" s="293"/>
      <c r="G29" s="293"/>
      <c r="H29" s="293"/>
      <c r="I29" s="293"/>
      <c r="J29" s="293"/>
      <c r="K29" s="293"/>
      <c r="L29" s="293"/>
      <c r="M29" s="293"/>
    </row>
  </sheetData>
  <mergeCells count="14">
    <mergeCell ref="A1:M1"/>
    <mergeCell ref="A28:M28"/>
    <mergeCell ref="A2:M2"/>
    <mergeCell ref="A3:M3"/>
    <mergeCell ref="A4:M4"/>
    <mergeCell ref="C5:E5"/>
    <mergeCell ref="G5:I5"/>
    <mergeCell ref="K5:M5"/>
    <mergeCell ref="A16:M16"/>
    <mergeCell ref="C17:E17"/>
    <mergeCell ref="G17:I17"/>
    <mergeCell ref="K17:M17"/>
    <mergeCell ref="A12:B12"/>
    <mergeCell ref="A22:B22"/>
  </mergeCells>
  <pageMargins left="0.7" right="0.7" top="0.75" bottom="0.75" header="0.3" footer="0.3"/>
  <pageSetup paperSize="9" orientation="portrait" horizontalDpi="204" verticalDpi="1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8"/>
  <dimension ref="A1:J29"/>
  <sheetViews>
    <sheetView zoomScale="70" zoomScaleNormal="70" workbookViewId="0">
      <selection sqref="A1:J1"/>
    </sheetView>
  </sheetViews>
  <sheetFormatPr defaultColWidth="41.375" defaultRowHeight="14.25" x14ac:dyDescent="0.2"/>
  <cols>
    <col min="1" max="1" width="54.75" style="223" customWidth="1"/>
    <col min="2" max="2" width="26.625" style="223" customWidth="1"/>
    <col min="3" max="3" width="14.375" style="223" bestFit="1" customWidth="1"/>
    <col min="4" max="4" width="14.125" style="223" bestFit="1" customWidth="1"/>
    <col min="5" max="5" width="31.5" style="223" customWidth="1"/>
    <col min="6" max="6" width="18.5" style="223" bestFit="1" customWidth="1"/>
    <col min="7" max="7" width="16.875" style="223" customWidth="1"/>
    <col min="8" max="8" width="13.625" style="223" bestFit="1" customWidth="1"/>
    <col min="9" max="9" width="5.125" style="223" customWidth="1"/>
    <col min="10" max="10" width="15.5" style="223" customWidth="1"/>
    <col min="11" max="16384" width="41.375" style="223"/>
  </cols>
  <sheetData>
    <row r="1" spans="1:10" ht="15" x14ac:dyDescent="0.2">
      <c r="A1" s="315" t="s">
        <v>236</v>
      </c>
      <c r="B1" s="315"/>
      <c r="C1" s="315"/>
      <c r="D1" s="315"/>
      <c r="E1" s="315"/>
      <c r="F1" s="315"/>
      <c r="G1" s="315"/>
      <c r="H1" s="315"/>
      <c r="I1" s="315"/>
      <c r="J1" s="315"/>
    </row>
    <row r="2" spans="1:10" ht="15" x14ac:dyDescent="0.2">
      <c r="A2" s="316" t="s">
        <v>238</v>
      </c>
      <c r="B2" s="317"/>
      <c r="C2" s="317"/>
      <c r="D2" s="317"/>
      <c r="E2" s="317"/>
      <c r="F2" s="317"/>
      <c r="G2" s="317"/>
      <c r="H2" s="317"/>
      <c r="I2" s="317"/>
      <c r="J2" s="317"/>
    </row>
    <row r="3" spans="1:10" ht="15" x14ac:dyDescent="0.2">
      <c r="A3" s="318" t="s">
        <v>221</v>
      </c>
      <c r="B3" s="318"/>
      <c r="C3" s="318"/>
      <c r="D3" s="318"/>
      <c r="E3" s="318"/>
      <c r="F3" s="318"/>
      <c r="G3" s="318"/>
      <c r="H3" s="318"/>
      <c r="I3" s="318"/>
      <c r="J3" s="318"/>
    </row>
    <row r="4" spans="1:10" ht="15" x14ac:dyDescent="0.25">
      <c r="A4" s="283"/>
      <c r="B4" s="313" t="s">
        <v>24</v>
      </c>
      <c r="C4" s="313"/>
      <c r="D4" s="313"/>
      <c r="E4" s="283"/>
      <c r="F4" s="313" t="s">
        <v>113</v>
      </c>
      <c r="G4" s="313"/>
      <c r="H4" s="313"/>
      <c r="I4" s="283"/>
      <c r="J4" s="283"/>
    </row>
    <row r="5" spans="1:10" ht="33" customHeight="1" thickBot="1" x14ac:dyDescent="0.3">
      <c r="A5" s="29"/>
      <c r="B5" s="114" t="s">
        <v>118</v>
      </c>
      <c r="C5" s="115" t="s">
        <v>119</v>
      </c>
      <c r="D5" s="115" t="s">
        <v>120</v>
      </c>
      <c r="E5" s="39"/>
      <c r="F5" s="115" t="s">
        <v>118</v>
      </c>
      <c r="G5" s="115" t="s">
        <v>123</v>
      </c>
      <c r="H5" s="115" t="s">
        <v>121</v>
      </c>
      <c r="I5" s="210"/>
      <c r="J5" s="115" t="s">
        <v>122</v>
      </c>
    </row>
    <row r="6" spans="1:10" ht="15.75" thickTop="1" x14ac:dyDescent="0.25">
      <c r="A6" s="87" t="s">
        <v>21</v>
      </c>
      <c r="B6" s="160">
        <v>1531448.9</v>
      </c>
      <c r="C6" s="160">
        <v>49550.3</v>
      </c>
      <c r="D6" s="161">
        <v>6.47</v>
      </c>
      <c r="E6" s="30" t="s">
        <v>38</v>
      </c>
      <c r="F6" s="160">
        <v>1495123.3</v>
      </c>
      <c r="G6" s="160">
        <v>-31353.1</v>
      </c>
      <c r="H6" s="162">
        <v>-4.1940487450098596</v>
      </c>
      <c r="I6" s="32"/>
      <c r="J6" s="144">
        <v>2.2759512549901402</v>
      </c>
    </row>
    <row r="7" spans="1:10" ht="15" x14ac:dyDescent="0.25">
      <c r="A7" s="87" t="s">
        <v>114</v>
      </c>
      <c r="B7" s="160">
        <v>31928.1</v>
      </c>
      <c r="C7" s="160">
        <v>634.4</v>
      </c>
      <c r="D7" s="161">
        <v>3.98</v>
      </c>
      <c r="E7" s="30" t="s">
        <v>39</v>
      </c>
      <c r="F7" s="160">
        <v>27645.3</v>
      </c>
      <c r="G7" s="160">
        <v>-478.1</v>
      </c>
      <c r="H7" s="162">
        <v>-3.4588157842381886</v>
      </c>
      <c r="I7" s="31"/>
      <c r="J7" s="144">
        <v>0.5211842157618114</v>
      </c>
    </row>
    <row r="8" spans="1:10" ht="15" x14ac:dyDescent="0.25">
      <c r="A8" s="87" t="s">
        <v>115</v>
      </c>
      <c r="B8" s="160">
        <v>360421.2</v>
      </c>
      <c r="C8" s="160">
        <v>7922.8</v>
      </c>
      <c r="D8" s="161">
        <v>4.4000000000000004</v>
      </c>
      <c r="E8" s="30" t="s">
        <v>124</v>
      </c>
      <c r="F8" s="160">
        <v>20606</v>
      </c>
      <c r="G8" s="160">
        <v>-83</v>
      </c>
      <c r="H8" s="162">
        <v>-0.80559060467824906</v>
      </c>
      <c r="I8" s="31"/>
      <c r="J8" s="144">
        <v>3.5944093953217511</v>
      </c>
    </row>
    <row r="9" spans="1:10" ht="15" x14ac:dyDescent="0.25">
      <c r="A9" s="87" t="s">
        <v>116</v>
      </c>
      <c r="B9" s="160">
        <v>364187.5</v>
      </c>
      <c r="C9" s="160">
        <v>7155.4</v>
      </c>
      <c r="D9" s="161">
        <v>7.39</v>
      </c>
      <c r="E9" s="30" t="s">
        <v>116</v>
      </c>
      <c r="F9" s="160">
        <v>114190.5</v>
      </c>
      <c r="G9" s="160">
        <v>-2580.6999999999998</v>
      </c>
      <c r="H9" s="162">
        <v>-4.5199907172663218</v>
      </c>
      <c r="I9" s="31"/>
      <c r="J9" s="144">
        <v>2.8700092827336778</v>
      </c>
    </row>
    <row r="10" spans="1:10" ht="16.5" x14ac:dyDescent="0.25">
      <c r="A10" s="87" t="s">
        <v>199</v>
      </c>
      <c r="B10" s="160">
        <v>16641</v>
      </c>
      <c r="C10" s="160">
        <v>368</v>
      </c>
      <c r="D10" s="161">
        <v>4.4228111291388741</v>
      </c>
      <c r="E10" s="30" t="s">
        <v>172</v>
      </c>
      <c r="F10" s="160">
        <v>38339</v>
      </c>
      <c r="G10" s="160">
        <v>-814</v>
      </c>
      <c r="H10" s="162">
        <v>-4.2463288035681686</v>
      </c>
      <c r="I10" s="31"/>
      <c r="J10" s="144">
        <v>0.17648232557070553</v>
      </c>
    </row>
    <row r="11" spans="1:10" ht="15" x14ac:dyDescent="0.25">
      <c r="A11" s="211" t="s">
        <v>117</v>
      </c>
      <c r="B11" s="163">
        <v>2304626.7000000002</v>
      </c>
      <c r="C11" s="163">
        <v>65630.900000000009</v>
      </c>
      <c r="D11" s="164">
        <v>5.6955775093640986</v>
      </c>
      <c r="E11" s="34" t="s">
        <v>125</v>
      </c>
      <c r="F11" s="163">
        <v>1695904.1</v>
      </c>
      <c r="G11" s="163">
        <v>-35308.899999999994</v>
      </c>
      <c r="H11" s="165">
        <v>-4.1640208311307214</v>
      </c>
      <c r="I11" s="33"/>
      <c r="J11" s="166">
        <v>1.5315566782333772</v>
      </c>
    </row>
    <row r="12" spans="1:10" ht="15" x14ac:dyDescent="0.25">
      <c r="A12" s="35"/>
      <c r="B12" s="35"/>
      <c r="C12" s="35"/>
      <c r="D12" s="35"/>
      <c r="E12" s="35"/>
      <c r="F12" s="35"/>
      <c r="G12" s="35"/>
      <c r="H12" s="35"/>
      <c r="I12" s="35"/>
      <c r="J12" s="35"/>
    </row>
    <row r="13" spans="1:10" ht="34.9" customHeight="1" x14ac:dyDescent="0.25">
      <c r="A13" s="279" t="s">
        <v>165</v>
      </c>
      <c r="B13" s="163">
        <v>2304626700</v>
      </c>
      <c r="C13" s="163">
        <v>30322000</v>
      </c>
      <c r="D13" s="284">
        <f>C13/B13*100*2</f>
        <v>2.6314023004246194</v>
      </c>
      <c r="E13" s="279"/>
      <c r="F13" s="279"/>
      <c r="G13" s="279"/>
      <c r="H13" s="279"/>
      <c r="I13" s="279"/>
      <c r="J13" s="279"/>
    </row>
    <row r="14" spans="1:10" ht="15" x14ac:dyDescent="0.25">
      <c r="A14" s="313"/>
      <c r="B14" s="313"/>
      <c r="C14" s="313"/>
      <c r="D14" s="313"/>
      <c r="E14" s="313"/>
      <c r="F14" s="313"/>
      <c r="G14" s="313"/>
      <c r="H14" s="313"/>
      <c r="I14" s="313"/>
      <c r="J14" s="313"/>
    </row>
    <row r="15" spans="1:10" ht="15" x14ac:dyDescent="0.2">
      <c r="A15" s="318" t="s">
        <v>222</v>
      </c>
      <c r="B15" s="318"/>
      <c r="C15" s="318"/>
      <c r="D15" s="318"/>
      <c r="E15" s="318"/>
      <c r="F15" s="318"/>
      <c r="G15" s="318"/>
      <c r="H15" s="318"/>
      <c r="I15" s="318"/>
      <c r="J15" s="318"/>
    </row>
    <row r="16" spans="1:10" ht="15" x14ac:dyDescent="0.25">
      <c r="A16" s="283"/>
      <c r="B16" s="314" t="str">
        <f>B4</f>
        <v>Assets</v>
      </c>
      <c r="C16" s="313"/>
      <c r="D16" s="313"/>
      <c r="E16" s="283"/>
      <c r="F16" s="313" t="str">
        <f>F4</f>
        <v>Liabilities</v>
      </c>
      <c r="G16" s="313"/>
      <c r="H16" s="313"/>
      <c r="I16" s="283"/>
      <c r="J16" s="283"/>
    </row>
    <row r="17" spans="1:10" ht="33" customHeight="1" thickBot="1" x14ac:dyDescent="0.3">
      <c r="A17" s="29"/>
      <c r="B17" s="114" t="s">
        <v>118</v>
      </c>
      <c r="C17" s="115" t="s">
        <v>119</v>
      </c>
      <c r="D17" s="115" t="s">
        <v>120</v>
      </c>
      <c r="E17" s="39"/>
      <c r="F17" s="115" t="s">
        <v>118</v>
      </c>
      <c r="G17" s="115" t="s">
        <v>123</v>
      </c>
      <c r="H17" s="115" t="s">
        <v>121</v>
      </c>
      <c r="I17" s="210"/>
      <c r="J17" s="115" t="s">
        <v>122</v>
      </c>
    </row>
    <row r="18" spans="1:10" ht="15.75" thickTop="1" x14ac:dyDescent="0.25">
      <c r="A18" s="87" t="s">
        <v>21</v>
      </c>
      <c r="B18" s="160">
        <v>1448596</v>
      </c>
      <c r="C18" s="160">
        <v>46718.9</v>
      </c>
      <c r="D18" s="167">
        <v>6.45</v>
      </c>
      <c r="E18" s="30" t="s">
        <v>38</v>
      </c>
      <c r="F18" s="160">
        <v>1301274</v>
      </c>
      <c r="G18" s="160">
        <v>-24417.1</v>
      </c>
      <c r="H18" s="167">
        <v>-3.7527991798806402</v>
      </c>
      <c r="I18" s="31"/>
      <c r="J18" s="167">
        <v>2.69720082011936</v>
      </c>
    </row>
    <row r="19" spans="1:10" ht="15" x14ac:dyDescent="0.25">
      <c r="A19" s="87" t="s">
        <v>114</v>
      </c>
      <c r="B19" s="160">
        <v>35536</v>
      </c>
      <c r="C19" s="160">
        <v>644.9</v>
      </c>
      <c r="D19" s="167">
        <v>3.63</v>
      </c>
      <c r="E19" s="30" t="s">
        <v>39</v>
      </c>
      <c r="F19" s="160">
        <v>26882</v>
      </c>
      <c r="G19" s="160">
        <v>-326</v>
      </c>
      <c r="H19" s="167">
        <v>-2.4254147756863329</v>
      </c>
      <c r="I19" s="31"/>
      <c r="J19" s="167">
        <v>1.204585224313667</v>
      </c>
    </row>
    <row r="20" spans="1:10" ht="15" x14ac:dyDescent="0.25">
      <c r="A20" s="87" t="s">
        <v>115</v>
      </c>
      <c r="B20" s="160">
        <v>350321.1</v>
      </c>
      <c r="C20" s="160">
        <v>7168.9</v>
      </c>
      <c r="D20" s="167">
        <v>4.09</v>
      </c>
      <c r="E20" s="30" t="s">
        <v>124</v>
      </c>
      <c r="F20" s="160">
        <v>34071.1</v>
      </c>
      <c r="G20" s="160">
        <v>-10.199999999999999</v>
      </c>
      <c r="H20" s="167">
        <v>-5.98747912453663E-2</v>
      </c>
      <c r="I20" s="31"/>
      <c r="J20" s="167">
        <v>4.030125208754634</v>
      </c>
    </row>
    <row r="21" spans="1:10" ht="15" x14ac:dyDescent="0.25">
      <c r="A21" s="87" t="s">
        <v>116</v>
      </c>
      <c r="B21" s="160">
        <v>319884.90000000002</v>
      </c>
      <c r="C21" s="160">
        <v>5030.3999999999996</v>
      </c>
      <c r="D21" s="167">
        <v>6.58</v>
      </c>
      <c r="E21" s="30" t="s">
        <v>116</v>
      </c>
      <c r="F21" s="160">
        <v>111828.1</v>
      </c>
      <c r="G21" s="160">
        <v>-2754.9</v>
      </c>
      <c r="H21" s="167">
        <v>-4.9270263913989414</v>
      </c>
      <c r="I21" s="31"/>
      <c r="J21" s="167">
        <v>1.6529736086010587</v>
      </c>
    </row>
    <row r="22" spans="1:10" ht="16.5" x14ac:dyDescent="0.25">
      <c r="A22" s="87" t="s">
        <v>199</v>
      </c>
      <c r="B22" s="160">
        <v>15264</v>
      </c>
      <c r="C22" s="160">
        <v>313</v>
      </c>
      <c r="D22" s="167">
        <v>4.1011530398322851</v>
      </c>
      <c r="E22" s="30" t="s">
        <v>172</v>
      </c>
      <c r="F22" s="160">
        <v>39119</v>
      </c>
      <c r="G22" s="160">
        <v>-865</v>
      </c>
      <c r="H22" s="167">
        <v>-4.4224034356706454</v>
      </c>
      <c r="I22" s="31"/>
      <c r="J22" s="167">
        <v>-0.32125039583836035</v>
      </c>
    </row>
    <row r="23" spans="1:10" ht="15" x14ac:dyDescent="0.25">
      <c r="A23" s="212" t="s">
        <v>117</v>
      </c>
      <c r="B23" s="168">
        <v>2169602</v>
      </c>
      <c r="C23" s="168">
        <v>59876.1</v>
      </c>
      <c r="D23" s="169">
        <f>C23/B23*100*2</f>
        <v>5.5195469030725448</v>
      </c>
      <c r="E23" s="34" t="s">
        <v>125</v>
      </c>
      <c r="F23" s="168">
        <v>1513174.2000000002</v>
      </c>
      <c r="G23" s="168">
        <v>-28373.200000000001</v>
      </c>
      <c r="H23" s="169">
        <v>-3.7501564591836152</v>
      </c>
      <c r="I23" s="33"/>
      <c r="J23" s="169">
        <v>1.7693904438889296</v>
      </c>
    </row>
    <row r="24" spans="1:10" ht="15" x14ac:dyDescent="0.25">
      <c r="A24" s="36"/>
      <c r="B24" s="36"/>
      <c r="C24" s="36"/>
      <c r="D24" s="37"/>
      <c r="E24" s="36"/>
      <c r="F24" s="36"/>
      <c r="G24" s="36"/>
      <c r="H24" s="36"/>
      <c r="I24" s="36"/>
      <c r="J24" s="36"/>
    </row>
    <row r="25" spans="1:10" ht="34.15" customHeight="1" x14ac:dyDescent="0.25">
      <c r="A25" s="285" t="s">
        <v>165</v>
      </c>
      <c r="B25" s="163">
        <v>2169602000</v>
      </c>
      <c r="C25" s="163">
        <v>31502900</v>
      </c>
      <c r="D25" s="164">
        <f>C25/B25*100*2</f>
        <v>2.904025715315528</v>
      </c>
      <c r="E25" s="279"/>
      <c r="F25" s="279"/>
      <c r="G25" s="279"/>
      <c r="H25" s="279"/>
      <c r="I25" s="279"/>
      <c r="J25" s="279"/>
    </row>
    <row r="26" spans="1:10" ht="15" x14ac:dyDescent="0.25">
      <c r="A26" s="35"/>
      <c r="B26" s="35"/>
      <c r="C26" s="35"/>
      <c r="D26" s="35"/>
      <c r="E26" s="35"/>
      <c r="F26" s="35"/>
      <c r="G26" s="35"/>
      <c r="H26" s="35"/>
      <c r="I26" s="35"/>
      <c r="J26" s="35"/>
    </row>
    <row r="27" spans="1:10" ht="15" x14ac:dyDescent="0.25">
      <c r="A27" s="26" t="s">
        <v>200</v>
      </c>
      <c r="B27" s="36"/>
      <c r="C27" s="36"/>
      <c r="D27" s="36"/>
      <c r="E27" s="36"/>
      <c r="F27" s="36"/>
      <c r="G27" s="38"/>
      <c r="H27" s="36"/>
      <c r="I27" s="36"/>
      <c r="J27" s="36"/>
    </row>
    <row r="28" spans="1:10" ht="15" x14ac:dyDescent="0.25">
      <c r="A28" s="26" t="s">
        <v>201</v>
      </c>
      <c r="B28" s="36"/>
      <c r="C28" s="36"/>
      <c r="D28" s="36"/>
      <c r="E28" s="36"/>
      <c r="F28" s="36"/>
      <c r="G28" s="38"/>
      <c r="H28" s="36"/>
      <c r="I28" s="36"/>
      <c r="J28" s="36"/>
    </row>
    <row r="29" spans="1:10" ht="15" x14ac:dyDescent="0.25">
      <c r="A29" s="26" t="s">
        <v>244</v>
      </c>
      <c r="B29" s="35"/>
      <c r="C29" s="35"/>
      <c r="D29" s="35"/>
      <c r="E29" s="35"/>
      <c r="F29" s="35"/>
      <c r="G29" s="35"/>
      <c r="H29" s="35"/>
      <c r="I29" s="35"/>
      <c r="J29" s="35"/>
    </row>
  </sheetData>
  <mergeCells count="9">
    <mergeCell ref="A14:J14"/>
    <mergeCell ref="B16:D16"/>
    <mergeCell ref="F16:H16"/>
    <mergeCell ref="A1:J1"/>
    <mergeCell ref="B4:D4"/>
    <mergeCell ref="F4:H4"/>
    <mergeCell ref="A2:J2"/>
    <mergeCell ref="A3:J3"/>
    <mergeCell ref="A15:J15"/>
  </mergeCells>
  <pageMargins left="0.7" right="0.7" top="0.75" bottom="0.75" header="0.3" footer="0.3"/>
  <pageSetup paperSize="9" orientation="portrait" horizontalDpi="204" verticalDpi="1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9"/>
  <dimension ref="A1:S34"/>
  <sheetViews>
    <sheetView zoomScale="115" zoomScaleNormal="115" workbookViewId="0">
      <selection activeCell="K53" sqref="K53"/>
    </sheetView>
  </sheetViews>
  <sheetFormatPr defaultColWidth="9" defaultRowHeight="13.5" x14ac:dyDescent="0.25"/>
  <cols>
    <col min="1" max="1" width="16.125" style="8" customWidth="1"/>
    <col min="2" max="4" width="9" style="8"/>
    <col min="5" max="5" width="10.625" style="8" bestFit="1" customWidth="1"/>
    <col min="6" max="6" width="9" style="8"/>
    <col min="7" max="7" width="11.5" style="8" customWidth="1"/>
    <col min="8" max="8" width="9" style="8"/>
    <col min="9" max="9" width="15.875" style="8" customWidth="1"/>
    <col min="10" max="16384" width="9" style="8"/>
  </cols>
  <sheetData>
    <row r="1" spans="1:19" ht="15" x14ac:dyDescent="0.25">
      <c r="A1" s="319" t="s">
        <v>63</v>
      </c>
      <c r="B1" s="319"/>
      <c r="C1" s="319"/>
      <c r="D1" s="319"/>
      <c r="E1" s="319"/>
      <c r="F1" s="319"/>
      <c r="G1" s="319"/>
      <c r="H1" s="319"/>
      <c r="I1" s="319"/>
    </row>
    <row r="2" spans="1:19" ht="16.5" x14ac:dyDescent="0.25">
      <c r="A2" s="319" t="s">
        <v>223</v>
      </c>
      <c r="B2" s="319"/>
      <c r="C2" s="319"/>
      <c r="D2" s="319"/>
      <c r="E2" s="319"/>
      <c r="F2" s="319"/>
      <c r="G2" s="319"/>
      <c r="H2" s="319"/>
      <c r="I2" s="319"/>
    </row>
    <row r="3" spans="1:19" ht="15" x14ac:dyDescent="0.25">
      <c r="A3" s="320" t="s">
        <v>126</v>
      </c>
      <c r="B3" s="320"/>
      <c r="C3" s="320"/>
      <c r="D3" s="320"/>
      <c r="E3" s="320"/>
      <c r="F3" s="320"/>
      <c r="G3" s="320"/>
      <c r="H3" s="320"/>
      <c r="I3" s="320"/>
    </row>
    <row r="4" spans="1:19" ht="31.5" x14ac:dyDescent="0.25">
      <c r="A4" s="45"/>
      <c r="B4" s="286" t="s">
        <v>127</v>
      </c>
      <c r="C4" s="287" t="s">
        <v>15</v>
      </c>
      <c r="D4" s="287" t="s">
        <v>16</v>
      </c>
      <c r="E4" s="288" t="s">
        <v>202</v>
      </c>
      <c r="F4" s="287" t="s">
        <v>18</v>
      </c>
      <c r="G4" s="289" t="s">
        <v>60</v>
      </c>
      <c r="H4" s="290" t="s">
        <v>61</v>
      </c>
      <c r="I4" s="291" t="s">
        <v>79</v>
      </c>
    </row>
    <row r="5" spans="1:19" ht="15" x14ac:dyDescent="0.25">
      <c r="A5" s="47" t="s">
        <v>173</v>
      </c>
      <c r="B5" s="170">
        <v>2020</v>
      </c>
      <c r="C5" s="172">
        <v>1.3750761112238685</v>
      </c>
      <c r="D5" s="172">
        <v>1.495280527065953</v>
      </c>
      <c r="E5" s="172">
        <v>1.3511550654894977</v>
      </c>
      <c r="F5" s="172">
        <v>2.4128192534381139</v>
      </c>
      <c r="G5" s="172">
        <v>1.663386081686566</v>
      </c>
      <c r="H5" s="172">
        <v>2.7919433665658615</v>
      </c>
      <c r="I5" s="172">
        <v>1.6031887265949889</v>
      </c>
    </row>
    <row r="6" spans="1:19" ht="15" x14ac:dyDescent="0.25">
      <c r="A6" s="45"/>
      <c r="B6" s="170">
        <v>2021</v>
      </c>
      <c r="C6" s="172">
        <v>1.2252482290560986</v>
      </c>
      <c r="D6" s="172">
        <v>1.3243571911678971</v>
      </c>
      <c r="E6" s="172">
        <v>1.4800421578100267</v>
      </c>
      <c r="F6" s="172">
        <v>2.1804065450348697</v>
      </c>
      <c r="G6" s="172">
        <v>1.5230525372722887</v>
      </c>
      <c r="H6" s="172">
        <v>2.8458717215129248</v>
      </c>
      <c r="I6" s="172">
        <v>1.4876567952818338</v>
      </c>
    </row>
    <row r="7" spans="1:19" ht="15" x14ac:dyDescent="0.25">
      <c r="A7" s="45"/>
      <c r="B7" s="170">
        <v>2022</v>
      </c>
      <c r="C7" s="172">
        <v>1.0083946828757322</v>
      </c>
      <c r="D7" s="172">
        <v>1.22257375392406</v>
      </c>
      <c r="E7" s="172">
        <v>1.5045767357290054</v>
      </c>
      <c r="F7" s="172">
        <v>2.0276971575152913</v>
      </c>
      <c r="G7" s="172">
        <v>1.4637710035199574</v>
      </c>
      <c r="H7" s="172">
        <v>2.7417035491072679</v>
      </c>
      <c r="I7" s="172">
        <v>1.3772355324279446</v>
      </c>
    </row>
    <row r="8" spans="1:19" ht="15" x14ac:dyDescent="0.25">
      <c r="A8" s="45"/>
      <c r="B8" s="170">
        <v>2023</v>
      </c>
      <c r="C8" s="172">
        <v>0.96374897512551871</v>
      </c>
      <c r="D8" s="172">
        <v>1.2177089289531713</v>
      </c>
      <c r="E8" s="172">
        <v>1.2707416805096656</v>
      </c>
      <c r="F8" s="172">
        <v>2.0624535585479458</v>
      </c>
      <c r="G8" s="172">
        <v>1.3780451588799372</v>
      </c>
      <c r="H8" s="172">
        <v>2.6818747591001824</v>
      </c>
      <c r="I8" s="172">
        <v>1.3122498019193298</v>
      </c>
    </row>
    <row r="9" spans="1:19" ht="15" x14ac:dyDescent="0.25">
      <c r="A9" s="45"/>
      <c r="B9" s="171" t="s">
        <v>221</v>
      </c>
      <c r="C9" s="172">
        <v>0.94873138565002846</v>
      </c>
      <c r="D9" s="172">
        <v>1.2069958517719277</v>
      </c>
      <c r="E9" s="172">
        <v>1.1460751213336147</v>
      </c>
      <c r="F9" s="172">
        <v>2.0320796571210615</v>
      </c>
      <c r="G9" s="172">
        <v>1.287846444337833</v>
      </c>
      <c r="H9" s="172">
        <v>2.5563605713415893</v>
      </c>
      <c r="I9" s="172">
        <v>1.2704184054358294</v>
      </c>
    </row>
    <row r="10" spans="1:19" ht="15" x14ac:dyDescent="0.25">
      <c r="A10" s="45"/>
      <c r="B10" s="170"/>
      <c r="C10" s="172"/>
      <c r="D10" s="172"/>
      <c r="E10" s="172"/>
      <c r="F10" s="172"/>
      <c r="G10" s="172"/>
      <c r="H10" s="172"/>
      <c r="I10" s="172"/>
    </row>
    <row r="11" spans="1:19" ht="15" x14ac:dyDescent="0.25">
      <c r="A11" s="47" t="s">
        <v>174</v>
      </c>
      <c r="B11" s="170">
        <v>2020</v>
      </c>
      <c r="C11" s="173">
        <v>53.831461532584612</v>
      </c>
      <c r="D11" s="173">
        <v>56.929265330904677</v>
      </c>
      <c r="E11" s="173">
        <v>53.939241144585907</v>
      </c>
      <c r="F11" s="173">
        <v>67.450782433114583</v>
      </c>
      <c r="G11" s="173">
        <v>61.754807692307686</v>
      </c>
      <c r="H11" s="173">
        <v>69.096457026614672</v>
      </c>
      <c r="I11" s="173">
        <v>58.3048293960031</v>
      </c>
    </row>
    <row r="12" spans="1:19" ht="15" x14ac:dyDescent="0.25">
      <c r="A12" s="45"/>
      <c r="B12" s="170">
        <v>2021</v>
      </c>
      <c r="C12" s="173">
        <v>46.843665258245572</v>
      </c>
      <c r="D12" s="173">
        <v>54.217620900500272</v>
      </c>
      <c r="E12" s="173">
        <v>53.953488372093027</v>
      </c>
      <c r="F12" s="173">
        <v>65.370317414927086</v>
      </c>
      <c r="G12" s="173">
        <v>58.285714285714285</v>
      </c>
      <c r="H12" s="173">
        <v>73.466731739059696</v>
      </c>
      <c r="I12" s="173">
        <v>54.933963828306908</v>
      </c>
    </row>
    <row r="13" spans="1:19" ht="15" x14ac:dyDescent="0.25">
      <c r="A13" s="45"/>
      <c r="B13" s="170">
        <v>2022</v>
      </c>
      <c r="C13" s="173">
        <v>37.495199956113886</v>
      </c>
      <c r="D13" s="173">
        <v>44.486607142857146</v>
      </c>
      <c r="E13" s="173">
        <v>45.163886450102432</v>
      </c>
      <c r="F13" s="173">
        <v>55.755562422744134</v>
      </c>
      <c r="G13" s="173">
        <v>50.886590321388994</v>
      </c>
      <c r="H13" s="173">
        <v>59.763385778753509</v>
      </c>
      <c r="I13" s="173">
        <v>45.951673051077407</v>
      </c>
      <c r="K13" s="215"/>
      <c r="L13" s="215"/>
      <c r="M13" s="215"/>
      <c r="N13" s="215"/>
      <c r="O13" s="215"/>
      <c r="P13" s="215"/>
      <c r="Q13" s="215"/>
      <c r="R13" s="215"/>
      <c r="S13" s="215"/>
    </row>
    <row r="14" spans="1:19" ht="15" x14ac:dyDescent="0.25">
      <c r="A14" s="45"/>
      <c r="B14" s="213">
        <v>2023</v>
      </c>
      <c r="C14" s="214">
        <v>32.552648975351779</v>
      </c>
      <c r="D14" s="214">
        <v>38.494995790852123</v>
      </c>
      <c r="E14" s="214">
        <v>37.67929634641407</v>
      </c>
      <c r="F14" s="214">
        <v>49.55829289535896</v>
      </c>
      <c r="G14" s="214">
        <v>43.472348141432455</v>
      </c>
      <c r="H14" s="214">
        <v>61.198879551820731</v>
      </c>
      <c r="I14" s="214">
        <v>39.645842729951994</v>
      </c>
      <c r="K14" s="215"/>
      <c r="L14" s="215"/>
      <c r="M14" s="215"/>
      <c r="N14" s="215"/>
      <c r="O14" s="215"/>
      <c r="P14" s="215"/>
      <c r="Q14" s="215"/>
      <c r="R14" s="215"/>
      <c r="S14" s="215"/>
    </row>
    <row r="15" spans="1:19" ht="15" x14ac:dyDescent="0.25">
      <c r="A15" s="276"/>
      <c r="B15" s="277" t="s">
        <v>221</v>
      </c>
      <c r="C15" s="278">
        <v>28.875228443263001</v>
      </c>
      <c r="D15" s="278">
        <v>38.246165218998335</v>
      </c>
      <c r="E15" s="278">
        <v>35.073321673617656</v>
      </c>
      <c r="F15" s="278">
        <v>52.043701799485866</v>
      </c>
      <c r="G15" s="278">
        <v>45.434782608695649</v>
      </c>
      <c r="H15" s="278">
        <v>62.138281422575659</v>
      </c>
      <c r="I15" s="278">
        <v>38.363951257255238</v>
      </c>
      <c r="K15" s="215"/>
      <c r="L15" s="215"/>
      <c r="M15" s="215"/>
      <c r="N15" s="215"/>
      <c r="O15" s="215"/>
      <c r="P15" s="215"/>
      <c r="Q15" s="215"/>
      <c r="R15" s="215"/>
      <c r="S15" s="215"/>
    </row>
    <row r="16" spans="1:19" ht="15" x14ac:dyDescent="0.25">
      <c r="A16" s="45"/>
      <c r="B16" s="116"/>
      <c r="C16" s="117"/>
      <c r="D16" s="117"/>
      <c r="E16" s="117"/>
      <c r="F16" s="117"/>
      <c r="G16" s="117"/>
      <c r="H16" s="117"/>
      <c r="I16" s="117"/>
      <c r="K16" s="215"/>
      <c r="L16" s="215"/>
      <c r="M16" s="215"/>
      <c r="N16" s="215"/>
      <c r="O16" s="215"/>
      <c r="P16" s="215"/>
      <c r="Q16" s="215"/>
      <c r="R16" s="215"/>
      <c r="S16" s="215"/>
    </row>
    <row r="17" spans="1:19" ht="15" x14ac:dyDescent="0.25">
      <c r="A17" s="321" t="s">
        <v>203</v>
      </c>
      <c r="B17" s="322"/>
      <c r="C17" s="322"/>
      <c r="D17" s="322"/>
      <c r="E17" s="322"/>
      <c r="F17" s="322"/>
      <c r="G17" s="322"/>
      <c r="H17" s="322"/>
      <c r="I17" s="323"/>
      <c r="K17" s="216"/>
      <c r="L17" s="217"/>
      <c r="M17" s="217"/>
      <c r="N17" s="217"/>
      <c r="O17" s="217"/>
      <c r="P17" s="217"/>
      <c r="Q17" s="217"/>
      <c r="R17" s="217"/>
      <c r="S17" s="218"/>
    </row>
    <row r="18" spans="1:19" ht="15" x14ac:dyDescent="0.25">
      <c r="A18" s="324" t="s">
        <v>204</v>
      </c>
      <c r="B18" s="323"/>
      <c r="C18" s="323"/>
      <c r="D18" s="323"/>
      <c r="E18" s="323"/>
      <c r="F18" s="323"/>
      <c r="G18" s="323"/>
      <c r="H18" s="323"/>
      <c r="I18" s="323"/>
      <c r="K18" s="219"/>
      <c r="L18" s="220"/>
      <c r="M18" s="220"/>
      <c r="N18" s="220"/>
      <c r="O18" s="220"/>
      <c r="P18" s="220"/>
      <c r="Q18" s="220"/>
      <c r="R18" s="220"/>
      <c r="S18" s="218"/>
    </row>
    <row r="19" spans="1:19" ht="15" x14ac:dyDescent="0.25">
      <c r="A19" s="324" t="s">
        <v>205</v>
      </c>
      <c r="B19" s="323"/>
      <c r="C19" s="323"/>
      <c r="D19" s="323"/>
      <c r="E19" s="323"/>
      <c r="F19" s="323"/>
      <c r="G19" s="323"/>
      <c r="H19" s="323"/>
      <c r="I19" s="323"/>
      <c r="K19" s="219"/>
      <c r="L19" s="220"/>
      <c r="M19" s="220"/>
      <c r="N19" s="220"/>
      <c r="O19" s="220"/>
      <c r="P19" s="220"/>
      <c r="Q19" s="220"/>
      <c r="R19" s="220"/>
      <c r="S19" s="218"/>
    </row>
    <row r="20" spans="1:19" ht="15" x14ac:dyDescent="0.25">
      <c r="A20" s="325" t="s">
        <v>206</v>
      </c>
      <c r="B20" s="298"/>
      <c r="C20" s="298"/>
      <c r="D20" s="298"/>
      <c r="E20" s="298"/>
      <c r="F20" s="298"/>
      <c r="G20" s="298"/>
      <c r="H20" s="298"/>
      <c r="I20" s="326"/>
      <c r="K20" s="221"/>
      <c r="L20" s="222"/>
      <c r="M20" s="222"/>
      <c r="N20" s="222"/>
      <c r="O20" s="222"/>
      <c r="P20" s="222"/>
      <c r="Q20" s="222"/>
      <c r="R20" s="222"/>
      <c r="S20" s="223"/>
    </row>
    <row r="21" spans="1:19" ht="15" x14ac:dyDescent="0.25">
      <c r="A21" s="325" t="s">
        <v>207</v>
      </c>
      <c r="B21" s="298"/>
      <c r="C21" s="298"/>
      <c r="D21" s="298"/>
      <c r="E21" s="298"/>
      <c r="F21" s="298"/>
      <c r="G21" s="298"/>
      <c r="H21" s="298"/>
      <c r="I21" s="326"/>
      <c r="K21" s="221"/>
      <c r="L21" s="222"/>
      <c r="M21" s="222"/>
      <c r="N21" s="222"/>
      <c r="O21" s="222"/>
      <c r="P21" s="222"/>
      <c r="Q21" s="222"/>
      <c r="R21" s="222"/>
      <c r="S21" s="223"/>
    </row>
    <row r="22" spans="1:19" ht="14.45" customHeight="1" x14ac:dyDescent="0.25">
      <c r="A22" s="298" t="s">
        <v>243</v>
      </c>
      <c r="B22" s="298"/>
      <c r="C22" s="298"/>
      <c r="D22" s="298"/>
      <c r="E22" s="298"/>
      <c r="F22" s="298"/>
      <c r="G22" s="298"/>
      <c r="H22" s="298"/>
      <c r="I22" s="298"/>
      <c r="K22" s="215"/>
      <c r="L22" s="215"/>
      <c r="M22" s="215"/>
      <c r="N22" s="215"/>
      <c r="O22" s="215"/>
      <c r="P22" s="215"/>
      <c r="Q22" s="215"/>
      <c r="R22" s="215"/>
      <c r="S22" s="215"/>
    </row>
    <row r="23" spans="1:19" x14ac:dyDescent="0.25">
      <c r="K23" s="215"/>
      <c r="L23" s="215"/>
      <c r="M23" s="215"/>
      <c r="N23" s="215"/>
      <c r="O23" s="215"/>
      <c r="P23" s="215"/>
      <c r="Q23" s="215"/>
      <c r="R23" s="215"/>
      <c r="S23" s="215"/>
    </row>
    <row r="24" spans="1:19" x14ac:dyDescent="0.25">
      <c r="K24" s="215"/>
      <c r="L24" s="215"/>
      <c r="M24" s="215"/>
      <c r="N24" s="215"/>
      <c r="O24" s="215"/>
      <c r="P24" s="215"/>
      <c r="Q24" s="215"/>
      <c r="R24" s="215"/>
      <c r="S24" s="215"/>
    </row>
    <row r="25" spans="1:19" x14ac:dyDescent="0.25">
      <c r="K25" s="215"/>
      <c r="L25" s="215"/>
      <c r="M25" s="215"/>
      <c r="N25" s="215"/>
      <c r="O25" s="215"/>
      <c r="P25" s="215"/>
      <c r="Q25" s="215"/>
      <c r="R25" s="215"/>
      <c r="S25" s="215"/>
    </row>
    <row r="26" spans="1:19" x14ac:dyDescent="0.25">
      <c r="K26" s="215"/>
      <c r="L26" s="215"/>
      <c r="M26" s="215"/>
      <c r="N26" s="215"/>
      <c r="O26" s="215"/>
      <c r="P26" s="215"/>
      <c r="Q26" s="215"/>
      <c r="R26" s="215"/>
      <c r="S26" s="215"/>
    </row>
    <row r="27" spans="1:19" x14ac:dyDescent="0.25">
      <c r="K27" s="215"/>
      <c r="L27" s="215"/>
      <c r="M27" s="215"/>
      <c r="N27" s="215"/>
      <c r="O27" s="215"/>
      <c r="P27" s="215"/>
      <c r="Q27" s="215"/>
      <c r="R27" s="215"/>
      <c r="S27" s="215"/>
    </row>
    <row r="28" spans="1:19" x14ac:dyDescent="0.25">
      <c r="K28" s="215"/>
      <c r="L28" s="215"/>
      <c r="M28" s="215"/>
      <c r="N28" s="215"/>
      <c r="O28" s="215"/>
      <c r="P28" s="215"/>
      <c r="Q28" s="215"/>
      <c r="R28" s="215"/>
      <c r="S28" s="215"/>
    </row>
    <row r="29" spans="1:19" x14ac:dyDescent="0.25">
      <c r="K29" s="215"/>
      <c r="L29" s="215"/>
      <c r="M29" s="215"/>
      <c r="N29" s="215"/>
      <c r="O29" s="215"/>
      <c r="P29" s="215"/>
      <c r="Q29" s="215"/>
      <c r="R29" s="215"/>
      <c r="S29" s="215"/>
    </row>
    <row r="30" spans="1:19" x14ac:dyDescent="0.25">
      <c r="K30" s="215"/>
      <c r="L30" s="215"/>
      <c r="M30" s="215"/>
      <c r="N30" s="215"/>
      <c r="O30" s="215"/>
      <c r="P30" s="215"/>
      <c r="Q30" s="215"/>
      <c r="R30" s="215"/>
      <c r="S30" s="215"/>
    </row>
    <row r="31" spans="1:19" x14ac:dyDescent="0.25">
      <c r="K31" s="215"/>
      <c r="L31" s="215"/>
      <c r="M31" s="215"/>
      <c r="N31" s="215"/>
      <c r="O31" s="215"/>
      <c r="P31" s="215"/>
      <c r="Q31" s="215"/>
      <c r="R31" s="215"/>
      <c r="S31" s="215"/>
    </row>
    <row r="32" spans="1:19" x14ac:dyDescent="0.25">
      <c r="K32" s="215"/>
      <c r="L32" s="215"/>
      <c r="M32" s="215"/>
      <c r="N32" s="215"/>
      <c r="O32" s="215"/>
      <c r="P32" s="215"/>
      <c r="Q32" s="215"/>
      <c r="R32" s="215"/>
      <c r="S32" s="215"/>
    </row>
    <row r="33" spans="11:19" x14ac:dyDescent="0.25">
      <c r="K33" s="215"/>
      <c r="L33" s="215"/>
      <c r="M33" s="215"/>
      <c r="N33" s="215"/>
      <c r="O33" s="215"/>
      <c r="P33" s="215"/>
      <c r="Q33" s="215"/>
      <c r="R33" s="215"/>
      <c r="S33" s="215"/>
    </row>
    <row r="34" spans="11:19" x14ac:dyDescent="0.25">
      <c r="K34" s="215"/>
      <c r="L34" s="215"/>
      <c r="M34" s="215"/>
      <c r="N34" s="215"/>
      <c r="O34" s="215"/>
      <c r="P34" s="215"/>
      <c r="Q34" s="215"/>
      <c r="R34" s="215"/>
      <c r="S34" s="215"/>
    </row>
  </sheetData>
  <mergeCells count="9">
    <mergeCell ref="A1:I1"/>
    <mergeCell ref="A2:I2"/>
    <mergeCell ref="A3:I3"/>
    <mergeCell ref="A22:I22"/>
    <mergeCell ref="A17:I17"/>
    <mergeCell ref="A18:I18"/>
    <mergeCell ref="A19:I19"/>
    <mergeCell ref="A20:I20"/>
    <mergeCell ref="A21:I21"/>
  </mergeCells>
  <conditionalFormatting sqref="K17:K19">
    <cfRule type="expression" dxfId="6" priority="7">
      <formula>$A$2&lt;&gt;#REF!</formula>
    </cfRule>
  </conditionalFormatting>
  <conditionalFormatting sqref="A17:A19">
    <cfRule type="expression" dxfId="5" priority="6">
      <formula>$A$2&lt;&gt;#REF!</formula>
    </cfRule>
  </conditionalFormatting>
  <conditionalFormatting sqref="B4:D4">
    <cfRule type="expression" dxfId="4" priority="5">
      <formula>$A$1&lt;&gt;#REF!</formula>
    </cfRule>
  </conditionalFormatting>
  <conditionalFormatting sqref="E4">
    <cfRule type="expression" dxfId="3" priority="4">
      <formula>$A$1&lt;&gt;#REF!</formula>
    </cfRule>
  </conditionalFormatting>
  <conditionalFormatting sqref="F4">
    <cfRule type="expression" dxfId="2" priority="3">
      <formula>$A$1&lt;&gt;#REF!</formula>
    </cfRule>
  </conditionalFormatting>
  <conditionalFormatting sqref="G4">
    <cfRule type="expression" dxfId="1" priority="2">
      <formula>$A$1&lt;&gt;#REF!</formula>
    </cfRule>
  </conditionalFormatting>
  <conditionalFormatting sqref="I4">
    <cfRule type="expression" dxfId="0" priority="1">
      <formula>$A$1&lt;&gt;#REF!</formula>
    </cfRule>
  </conditionalFormatting>
  <pageMargins left="0.7" right="0.7" top="0.75" bottom="0.75" header="0.3" footer="0.3"/>
  <pageSetup paperSize="9" orientation="portrait" horizontalDpi="204" verticalDpi="1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2"/>
  <dimension ref="A1:AV33"/>
  <sheetViews>
    <sheetView zoomScale="70" zoomScaleNormal="70" workbookViewId="0">
      <selection activeCell="K53" sqref="K53"/>
    </sheetView>
  </sheetViews>
  <sheetFormatPr defaultColWidth="9" defaultRowHeight="15" x14ac:dyDescent="0.25"/>
  <cols>
    <col min="1" max="1" width="34.625" style="10" customWidth="1"/>
    <col min="2" max="2" width="12.5" style="10" bestFit="1" customWidth="1"/>
    <col min="3" max="4" width="9" style="10"/>
    <col min="5" max="5" width="12.5" style="10" bestFit="1" customWidth="1"/>
    <col min="6" max="7" width="9" style="10"/>
    <col min="8" max="8" width="12.5" style="10" bestFit="1" customWidth="1"/>
    <col min="9" max="10" width="9" style="10"/>
    <col min="11" max="11" width="12.5" style="10" bestFit="1" customWidth="1"/>
    <col min="12" max="13" width="9" style="10"/>
    <col min="14" max="14" width="12.5" style="10" bestFit="1" customWidth="1"/>
    <col min="15" max="16" width="9" style="10"/>
    <col min="17" max="17" width="12.5" style="10" bestFit="1" customWidth="1"/>
    <col min="18" max="19" width="9" style="10"/>
    <col min="20" max="20" width="12.5" style="10" bestFit="1" customWidth="1"/>
    <col min="21" max="21" width="9.5" style="10" bestFit="1" customWidth="1"/>
    <col min="22" max="16384" width="9" style="10"/>
  </cols>
  <sheetData>
    <row r="1" spans="1:48" x14ac:dyDescent="0.25">
      <c r="A1" s="327" t="s">
        <v>235</v>
      </c>
      <c r="B1" s="327"/>
      <c r="C1" s="327"/>
      <c r="D1" s="327"/>
      <c r="E1" s="327"/>
      <c r="F1" s="327"/>
      <c r="G1" s="327"/>
      <c r="H1" s="327"/>
      <c r="I1" s="327"/>
      <c r="J1" s="327"/>
      <c r="K1" s="327"/>
      <c r="L1" s="327"/>
      <c r="M1" s="327"/>
      <c r="N1" s="327"/>
      <c r="O1" s="327"/>
      <c r="P1" s="327"/>
      <c r="Q1" s="327"/>
      <c r="R1" s="327"/>
      <c r="S1" s="327"/>
      <c r="T1" s="327"/>
      <c r="U1" s="327"/>
    </row>
    <row r="2" spans="1:48" x14ac:dyDescent="0.25">
      <c r="A2" s="331" t="s">
        <v>227</v>
      </c>
      <c r="B2" s="331"/>
      <c r="C2" s="331"/>
      <c r="D2" s="331"/>
      <c r="E2" s="331"/>
      <c r="F2" s="331"/>
      <c r="G2" s="331"/>
      <c r="H2" s="331"/>
      <c r="I2" s="331"/>
      <c r="J2" s="331"/>
      <c r="K2" s="331"/>
      <c r="L2" s="331"/>
      <c r="M2" s="331"/>
      <c r="N2" s="331"/>
      <c r="O2" s="331"/>
      <c r="P2" s="331"/>
      <c r="Q2" s="331"/>
      <c r="R2" s="331"/>
      <c r="S2" s="331"/>
      <c r="T2" s="331"/>
      <c r="U2" s="331"/>
      <c r="V2" s="9"/>
      <c r="W2" s="9"/>
      <c r="X2" s="9"/>
      <c r="Y2" s="9"/>
      <c r="Z2" s="9"/>
      <c r="AA2" s="9"/>
      <c r="AB2" s="9"/>
      <c r="AC2" s="9"/>
      <c r="AD2" s="9"/>
      <c r="AE2" s="9"/>
      <c r="AF2" s="9"/>
      <c r="AG2" s="9"/>
      <c r="AH2" s="9"/>
      <c r="AI2" s="9"/>
      <c r="AJ2" s="9"/>
      <c r="AK2" s="9"/>
      <c r="AL2" s="9"/>
      <c r="AM2" s="9"/>
      <c r="AN2" s="9"/>
      <c r="AO2" s="9"/>
      <c r="AP2" s="9"/>
      <c r="AQ2" s="9"/>
      <c r="AR2" s="9"/>
      <c r="AS2" s="9"/>
      <c r="AT2" s="9"/>
      <c r="AU2" s="9"/>
      <c r="AV2" s="9"/>
    </row>
    <row r="3" spans="1:48" x14ac:dyDescent="0.25">
      <c r="A3" s="124"/>
      <c r="B3" s="332" t="s">
        <v>15</v>
      </c>
      <c r="C3" s="332"/>
      <c r="D3" s="118"/>
      <c r="E3" s="332" t="s">
        <v>16</v>
      </c>
      <c r="F3" s="332"/>
      <c r="G3" s="118"/>
      <c r="H3" s="332" t="s">
        <v>18</v>
      </c>
      <c r="I3" s="332"/>
      <c r="J3" s="118"/>
      <c r="K3" s="332" t="s">
        <v>17</v>
      </c>
      <c r="L3" s="332"/>
      <c r="M3" s="118"/>
      <c r="N3" s="332" t="s">
        <v>128</v>
      </c>
      <c r="O3" s="332"/>
      <c r="P3" s="118"/>
      <c r="Q3" s="332" t="s">
        <v>61</v>
      </c>
      <c r="R3" s="332"/>
      <c r="S3" s="118"/>
      <c r="T3" s="332" t="s">
        <v>79</v>
      </c>
      <c r="U3" s="332"/>
      <c r="V3" s="9"/>
      <c r="W3" s="9"/>
      <c r="X3" s="9"/>
      <c r="Y3" s="9"/>
      <c r="Z3" s="9"/>
      <c r="AA3" s="9"/>
      <c r="AB3" s="9"/>
      <c r="AC3" s="9"/>
      <c r="AD3" s="9"/>
      <c r="AE3" s="9"/>
      <c r="AF3" s="9"/>
      <c r="AG3" s="9"/>
      <c r="AH3" s="9"/>
      <c r="AI3" s="9"/>
      <c r="AJ3" s="9"/>
      <c r="AK3" s="9"/>
      <c r="AL3" s="9"/>
      <c r="AM3" s="9"/>
      <c r="AN3" s="9"/>
      <c r="AO3" s="9"/>
      <c r="AP3" s="9"/>
      <c r="AQ3" s="9"/>
      <c r="AR3" s="9"/>
      <c r="AS3" s="9"/>
      <c r="AT3" s="9"/>
      <c r="AU3" s="9"/>
      <c r="AV3" s="9"/>
    </row>
    <row r="4" spans="1:48" x14ac:dyDescent="0.25">
      <c r="A4" s="125"/>
      <c r="B4" s="177" t="s">
        <v>224</v>
      </c>
      <c r="C4" s="177" t="s">
        <v>221</v>
      </c>
      <c r="D4" s="126"/>
      <c r="E4" s="177" t="s">
        <v>224</v>
      </c>
      <c r="F4" s="177" t="s">
        <v>221</v>
      </c>
      <c r="G4" s="126"/>
      <c r="H4" s="177" t="s">
        <v>224</v>
      </c>
      <c r="I4" s="177" t="s">
        <v>221</v>
      </c>
      <c r="J4" s="127"/>
      <c r="K4" s="177" t="s">
        <v>224</v>
      </c>
      <c r="L4" s="177" t="s">
        <v>221</v>
      </c>
      <c r="M4" s="126"/>
      <c r="N4" s="177" t="s">
        <v>224</v>
      </c>
      <c r="O4" s="177" t="s">
        <v>221</v>
      </c>
      <c r="P4" s="126"/>
      <c r="Q4" s="177" t="s">
        <v>224</v>
      </c>
      <c r="R4" s="177" t="s">
        <v>221</v>
      </c>
      <c r="S4" s="126"/>
      <c r="T4" s="177" t="s">
        <v>224</v>
      </c>
      <c r="U4" s="177" t="s">
        <v>221</v>
      </c>
      <c r="V4" s="9"/>
      <c r="W4" s="9"/>
      <c r="X4" s="9"/>
      <c r="Y4" s="9"/>
      <c r="Z4" s="9"/>
      <c r="AA4" s="9"/>
      <c r="AB4" s="9"/>
      <c r="AC4" s="9"/>
      <c r="AD4" s="9"/>
      <c r="AE4" s="9"/>
      <c r="AF4" s="9"/>
      <c r="AG4" s="9"/>
      <c r="AH4" s="9"/>
      <c r="AI4" s="9"/>
      <c r="AJ4" s="9"/>
      <c r="AK4" s="9"/>
      <c r="AL4" s="9"/>
      <c r="AM4" s="9"/>
      <c r="AN4" s="9"/>
      <c r="AO4" s="9"/>
      <c r="AP4" s="9"/>
      <c r="AQ4" s="9"/>
      <c r="AR4" s="9"/>
      <c r="AS4" s="9"/>
      <c r="AT4" s="9"/>
      <c r="AU4" s="9"/>
      <c r="AV4" s="9"/>
    </row>
    <row r="5" spans="1:48" x14ac:dyDescent="0.25">
      <c r="A5" s="125"/>
      <c r="B5" s="328" t="s">
        <v>22</v>
      </c>
      <c r="C5" s="328"/>
      <c r="D5" s="328"/>
      <c r="E5" s="328"/>
      <c r="F5" s="328"/>
      <c r="G5" s="328"/>
      <c r="H5" s="328"/>
      <c r="I5" s="328"/>
      <c r="J5" s="328"/>
      <c r="K5" s="328"/>
      <c r="L5" s="328"/>
      <c r="M5" s="328"/>
      <c r="N5" s="328"/>
      <c r="O5" s="328"/>
      <c r="P5" s="328"/>
      <c r="Q5" s="328"/>
      <c r="R5" s="328"/>
      <c r="S5" s="328"/>
      <c r="T5" s="328"/>
      <c r="U5" s="328"/>
      <c r="V5" s="9"/>
      <c r="W5" s="9"/>
      <c r="X5" s="9"/>
      <c r="Y5" s="9"/>
      <c r="Z5" s="9"/>
      <c r="AA5" s="9"/>
      <c r="AB5" s="9"/>
      <c r="AC5" s="9"/>
      <c r="AD5" s="9"/>
      <c r="AE5" s="9"/>
      <c r="AF5" s="9"/>
      <c r="AG5" s="9"/>
      <c r="AH5" s="9"/>
      <c r="AI5" s="9"/>
      <c r="AJ5" s="9"/>
      <c r="AK5" s="9"/>
      <c r="AL5" s="9"/>
      <c r="AM5" s="9"/>
      <c r="AN5" s="9"/>
      <c r="AO5" s="9"/>
      <c r="AP5" s="9"/>
      <c r="AQ5" s="9"/>
      <c r="AR5" s="9"/>
      <c r="AS5" s="9"/>
      <c r="AT5" s="9"/>
      <c r="AU5" s="9"/>
      <c r="AV5" s="9"/>
    </row>
    <row r="6" spans="1:48" ht="16.5" x14ac:dyDescent="0.25">
      <c r="A6" s="119" t="s">
        <v>208</v>
      </c>
      <c r="B6" s="174">
        <v>53892</v>
      </c>
      <c r="C6" s="174">
        <v>58151</v>
      </c>
      <c r="D6" s="174"/>
      <c r="E6" s="174">
        <v>52641</v>
      </c>
      <c r="F6" s="174">
        <v>55596</v>
      </c>
      <c r="G6" s="174"/>
      <c r="H6" s="174">
        <v>28890</v>
      </c>
      <c r="I6" s="174">
        <v>30708</v>
      </c>
      <c r="J6" s="174"/>
      <c r="K6" s="174">
        <v>28434</v>
      </c>
      <c r="L6" s="174">
        <v>30252</v>
      </c>
      <c r="M6" s="174"/>
      <c r="N6" s="174">
        <v>12292</v>
      </c>
      <c r="O6" s="174">
        <v>12834</v>
      </c>
      <c r="P6" s="174"/>
      <c r="Q6" s="174">
        <v>1366.1</v>
      </c>
      <c r="R6" s="174">
        <v>1432.4</v>
      </c>
      <c r="S6" s="174"/>
      <c r="T6" s="174">
        <v>188973.4</v>
      </c>
      <c r="U6" s="174">
        <v>188973.4</v>
      </c>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16.5" x14ac:dyDescent="0.25">
      <c r="A7" s="119" t="s">
        <v>209</v>
      </c>
      <c r="B7" s="174">
        <v>14141</v>
      </c>
      <c r="C7" s="174">
        <v>14525</v>
      </c>
      <c r="D7" s="174"/>
      <c r="E7" s="174">
        <v>13338</v>
      </c>
      <c r="F7" s="174">
        <v>13680</v>
      </c>
      <c r="G7" s="174"/>
      <c r="H7" s="174">
        <v>7469</v>
      </c>
      <c r="I7" s="174">
        <v>7692</v>
      </c>
      <c r="J7" s="174"/>
      <c r="K7" s="174">
        <v>8366</v>
      </c>
      <c r="L7" s="174">
        <v>9289</v>
      </c>
      <c r="M7" s="174"/>
      <c r="N7" s="174">
        <v>3569</v>
      </c>
      <c r="O7" s="174">
        <v>3038</v>
      </c>
      <c r="P7" s="174"/>
      <c r="Q7" s="174">
        <v>365.8</v>
      </c>
      <c r="R7" s="174">
        <v>361.3</v>
      </c>
      <c r="S7" s="174"/>
      <c r="T7" s="174">
        <v>48585.3</v>
      </c>
      <c r="U7" s="174">
        <v>48585.3</v>
      </c>
      <c r="V7" s="9"/>
      <c r="W7" s="9"/>
      <c r="X7" s="9"/>
      <c r="Y7" s="9"/>
      <c r="Z7" s="9"/>
      <c r="AA7" s="9"/>
      <c r="AB7" s="9"/>
      <c r="AC7" s="9"/>
      <c r="AD7" s="9"/>
      <c r="AE7" s="9"/>
      <c r="AF7" s="9"/>
      <c r="AG7" s="9"/>
      <c r="AH7" s="9"/>
      <c r="AI7" s="9"/>
      <c r="AJ7" s="9"/>
      <c r="AK7" s="9"/>
      <c r="AL7" s="9"/>
      <c r="AM7" s="9"/>
      <c r="AN7" s="9"/>
      <c r="AO7" s="9"/>
      <c r="AP7" s="9"/>
      <c r="AQ7" s="9"/>
      <c r="AR7" s="9"/>
      <c r="AS7" s="9"/>
      <c r="AT7" s="9"/>
      <c r="AU7" s="9"/>
      <c r="AV7" s="9"/>
    </row>
    <row r="8" spans="1:48" x14ac:dyDescent="0.25">
      <c r="A8" s="119" t="s">
        <v>129</v>
      </c>
      <c r="B8" s="174">
        <v>68033</v>
      </c>
      <c r="C8" s="174">
        <v>72676</v>
      </c>
      <c r="D8" s="174"/>
      <c r="E8" s="174">
        <v>65979</v>
      </c>
      <c r="F8" s="174">
        <v>69276</v>
      </c>
      <c r="G8" s="174"/>
      <c r="H8" s="174">
        <v>36359</v>
      </c>
      <c r="I8" s="174">
        <v>38400</v>
      </c>
      <c r="J8" s="174"/>
      <c r="K8" s="174">
        <v>36800</v>
      </c>
      <c r="L8" s="174">
        <v>39541</v>
      </c>
      <c r="M8" s="174"/>
      <c r="N8" s="174">
        <v>15861</v>
      </c>
      <c r="O8" s="174">
        <v>15872</v>
      </c>
      <c r="P8" s="174"/>
      <c r="Q8" s="174">
        <v>1731.9</v>
      </c>
      <c r="R8" s="174">
        <v>1793.7</v>
      </c>
      <c r="S8" s="174"/>
      <c r="T8" s="174">
        <v>237558.7</v>
      </c>
      <c r="U8" s="174">
        <v>237558.7</v>
      </c>
      <c r="V8" s="9"/>
      <c r="W8" s="9"/>
      <c r="X8" s="9"/>
      <c r="Y8" s="9"/>
      <c r="Z8" s="9"/>
      <c r="AA8" s="9"/>
      <c r="AB8" s="9"/>
      <c r="AC8" s="9"/>
      <c r="AD8" s="9"/>
      <c r="AE8" s="9"/>
      <c r="AF8" s="9"/>
      <c r="AG8" s="9"/>
      <c r="AH8" s="9"/>
      <c r="AI8" s="9"/>
      <c r="AJ8" s="9"/>
      <c r="AK8" s="9"/>
      <c r="AL8" s="9"/>
      <c r="AM8" s="9"/>
      <c r="AN8" s="9"/>
      <c r="AO8" s="9"/>
      <c r="AP8" s="9"/>
      <c r="AQ8" s="9"/>
      <c r="AR8" s="9"/>
      <c r="AS8" s="9"/>
      <c r="AT8" s="9"/>
      <c r="AU8" s="9"/>
      <c r="AV8" s="9"/>
    </row>
    <row r="9" spans="1:48" x14ac:dyDescent="0.25">
      <c r="A9" s="128"/>
      <c r="B9" s="174"/>
      <c r="C9" s="174"/>
      <c r="D9" s="174"/>
      <c r="E9" s="174"/>
      <c r="F9" s="174"/>
      <c r="G9" s="174"/>
      <c r="H9" s="174"/>
      <c r="I9" s="174"/>
      <c r="J9" s="174"/>
      <c r="K9" s="174"/>
      <c r="L9" s="174"/>
      <c r="M9" s="174"/>
      <c r="N9" s="174"/>
      <c r="O9" s="174"/>
      <c r="P9" s="174"/>
      <c r="Q9" s="174"/>
      <c r="R9" s="174"/>
      <c r="S9" s="174"/>
      <c r="T9" s="174"/>
      <c r="U9" s="174"/>
      <c r="V9" s="9"/>
      <c r="W9" s="9"/>
      <c r="X9" s="9"/>
      <c r="Y9" s="9"/>
      <c r="Z9" s="9"/>
      <c r="AA9" s="9"/>
      <c r="AB9" s="9"/>
      <c r="AC9" s="9"/>
      <c r="AD9" s="9"/>
      <c r="AE9" s="9"/>
      <c r="AF9" s="9"/>
      <c r="AG9" s="9"/>
      <c r="AH9" s="9"/>
      <c r="AI9" s="9"/>
      <c r="AJ9" s="9"/>
      <c r="AK9" s="9"/>
      <c r="AL9" s="9"/>
      <c r="AM9" s="9"/>
      <c r="AN9" s="9"/>
      <c r="AO9" s="9"/>
      <c r="AP9" s="9"/>
      <c r="AQ9" s="9"/>
      <c r="AR9" s="9"/>
      <c r="AS9" s="9"/>
      <c r="AT9" s="9"/>
      <c r="AU9" s="9"/>
      <c r="AV9" s="9"/>
    </row>
    <row r="10" spans="1:48" x14ac:dyDescent="0.25">
      <c r="A10" s="119" t="s">
        <v>130</v>
      </c>
      <c r="B10" s="174">
        <v>426399</v>
      </c>
      <c r="C10" s="174">
        <v>442762</v>
      </c>
      <c r="D10" s="174"/>
      <c r="E10" s="174">
        <v>403897</v>
      </c>
      <c r="F10" s="174">
        <v>428028</v>
      </c>
      <c r="G10" s="174"/>
      <c r="H10" s="174">
        <v>245154</v>
      </c>
      <c r="I10" s="174">
        <v>260232</v>
      </c>
      <c r="J10" s="174"/>
      <c r="K10" s="174">
        <v>252842</v>
      </c>
      <c r="L10" s="174">
        <v>265789</v>
      </c>
      <c r="M10" s="174"/>
      <c r="N10" s="174">
        <v>97053</v>
      </c>
      <c r="O10" s="174">
        <v>100468</v>
      </c>
      <c r="P10" s="174"/>
      <c r="Q10" s="174">
        <v>11742.4</v>
      </c>
      <c r="R10" s="174">
        <v>12080.5</v>
      </c>
      <c r="S10" s="174"/>
      <c r="T10" s="174">
        <v>1509359.5</v>
      </c>
      <c r="U10" s="174">
        <v>1509359.5</v>
      </c>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row>
    <row r="11" spans="1:48" x14ac:dyDescent="0.25">
      <c r="A11" s="119" t="s">
        <v>175</v>
      </c>
      <c r="B11" s="174">
        <v>711900</v>
      </c>
      <c r="C11" s="174">
        <v>733311</v>
      </c>
      <c r="D11" s="174"/>
      <c r="E11" s="174">
        <v>689175</v>
      </c>
      <c r="F11" s="174">
        <v>702237</v>
      </c>
      <c r="G11" s="174"/>
      <c r="H11" s="174">
        <v>395711</v>
      </c>
      <c r="I11" s="174">
        <v>403819</v>
      </c>
      <c r="J11" s="174"/>
      <c r="K11" s="174">
        <v>458835</v>
      </c>
      <c r="L11" s="174">
        <v>473479.08</v>
      </c>
      <c r="M11" s="174"/>
      <c r="N11" s="174">
        <v>215193</v>
      </c>
      <c r="O11" s="174">
        <v>227517</v>
      </c>
      <c r="P11" s="174"/>
      <c r="Q11" s="174">
        <v>22467.3</v>
      </c>
      <c r="R11" s="174">
        <v>22918.5</v>
      </c>
      <c r="S11" s="174"/>
      <c r="T11" s="174">
        <v>2563281.58</v>
      </c>
      <c r="U11" s="174">
        <v>2563281.58</v>
      </c>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row>
    <row r="12" spans="1:48" ht="16.5" x14ac:dyDescent="0.25">
      <c r="A12" s="119" t="s">
        <v>210</v>
      </c>
      <c r="B12" s="174">
        <v>54.69</v>
      </c>
      <c r="C12" s="174">
        <v>0</v>
      </c>
      <c r="D12" s="174"/>
      <c r="E12" s="174">
        <v>55.255631733594498</v>
      </c>
      <c r="F12" s="174">
        <v>0</v>
      </c>
      <c r="G12" s="174"/>
      <c r="H12" s="174">
        <v>58.1009878421373</v>
      </c>
      <c r="I12" s="174">
        <v>0</v>
      </c>
      <c r="J12" s="174"/>
      <c r="K12" s="174">
        <v>52.931446455731802</v>
      </c>
      <c r="L12" s="174">
        <v>0</v>
      </c>
      <c r="M12" s="174"/>
      <c r="N12" s="174">
        <v>42.499059000000003</v>
      </c>
      <c r="O12" s="174">
        <v>0</v>
      </c>
      <c r="P12" s="174"/>
      <c r="Q12" s="174">
        <v>51.45</v>
      </c>
      <c r="R12" s="174">
        <v>0</v>
      </c>
      <c r="S12" s="174"/>
      <c r="T12" s="174">
        <v>0</v>
      </c>
      <c r="U12" s="174">
        <v>0</v>
      </c>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row>
    <row r="13" spans="1:48" x14ac:dyDescent="0.25">
      <c r="A13" s="119" t="s">
        <v>131</v>
      </c>
      <c r="B13" s="174">
        <v>5834</v>
      </c>
      <c r="C13" s="174">
        <v>7768</v>
      </c>
      <c r="D13" s="174"/>
      <c r="E13" s="174">
        <v>4245</v>
      </c>
      <c r="F13" s="174">
        <v>4871</v>
      </c>
      <c r="G13" s="174"/>
      <c r="H13" s="174">
        <v>4209</v>
      </c>
      <c r="I13" s="174">
        <v>5738</v>
      </c>
      <c r="J13" s="174"/>
      <c r="K13" s="174">
        <v>1957</v>
      </c>
      <c r="L13" s="174">
        <v>1820</v>
      </c>
      <c r="M13" s="174"/>
      <c r="N13" s="174">
        <v>886</v>
      </c>
      <c r="O13" s="174">
        <v>1259</v>
      </c>
      <c r="P13" s="174"/>
      <c r="Q13" s="174">
        <v>15.4</v>
      </c>
      <c r="R13" s="174">
        <v>44.3</v>
      </c>
      <c r="S13" s="174"/>
      <c r="T13" s="174">
        <v>21500.3</v>
      </c>
      <c r="U13" s="174">
        <v>21500.3</v>
      </c>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row>
    <row r="14" spans="1:48" x14ac:dyDescent="0.25">
      <c r="A14" s="119" t="s">
        <v>132</v>
      </c>
      <c r="B14" s="174">
        <v>29943</v>
      </c>
      <c r="C14" s="174">
        <v>32562</v>
      </c>
      <c r="D14" s="174"/>
      <c r="E14" s="174">
        <v>29710</v>
      </c>
      <c r="F14" s="174">
        <v>31963</v>
      </c>
      <c r="G14" s="174"/>
      <c r="H14" s="174">
        <v>20406</v>
      </c>
      <c r="I14" s="174">
        <v>21710</v>
      </c>
      <c r="J14" s="174"/>
      <c r="K14" s="174">
        <v>20641</v>
      </c>
      <c r="L14" s="174">
        <v>22199</v>
      </c>
      <c r="M14" s="174"/>
      <c r="N14" s="174">
        <v>10360</v>
      </c>
      <c r="O14" s="174">
        <v>11419</v>
      </c>
      <c r="P14" s="174"/>
      <c r="Q14" s="174">
        <v>1276.8</v>
      </c>
      <c r="R14" s="174">
        <v>1366.8</v>
      </c>
      <c r="S14" s="174"/>
      <c r="T14" s="174">
        <v>121219.8</v>
      </c>
      <c r="U14" s="174">
        <v>121219.8</v>
      </c>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row>
    <row r="15" spans="1:48" x14ac:dyDescent="0.25">
      <c r="A15" s="119" t="s">
        <v>133</v>
      </c>
      <c r="B15" s="225">
        <v>462176</v>
      </c>
      <c r="C15" s="225">
        <v>483092</v>
      </c>
      <c r="D15" s="225"/>
      <c r="E15" s="225">
        <v>437852</v>
      </c>
      <c r="F15" s="225">
        <v>464862</v>
      </c>
      <c r="G15" s="225"/>
      <c r="H15" s="225">
        <v>269769</v>
      </c>
      <c r="I15" s="225">
        <v>287680</v>
      </c>
      <c r="J15" s="225"/>
      <c r="K15" s="225">
        <v>275440</v>
      </c>
      <c r="L15" s="225">
        <v>289808</v>
      </c>
      <c r="M15" s="225"/>
      <c r="N15" s="225">
        <v>108299</v>
      </c>
      <c r="O15" s="225">
        <v>113146</v>
      </c>
      <c r="P15" s="225"/>
      <c r="Q15" s="225">
        <v>13034.6</v>
      </c>
      <c r="R15" s="225">
        <v>13491.6</v>
      </c>
      <c r="S15" s="225"/>
      <c r="T15" s="225">
        <v>1652079.6</v>
      </c>
      <c r="U15" s="225">
        <v>1652079.6</v>
      </c>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row>
    <row r="16" spans="1:48" x14ac:dyDescent="0.25">
      <c r="A16" s="128"/>
      <c r="B16" s="329" t="s">
        <v>23</v>
      </c>
      <c r="C16" s="329"/>
      <c r="D16" s="329"/>
      <c r="E16" s="329"/>
      <c r="F16" s="329"/>
      <c r="G16" s="329"/>
      <c r="H16" s="329"/>
      <c r="I16" s="329"/>
      <c r="J16" s="329"/>
      <c r="K16" s="329"/>
      <c r="L16" s="329"/>
      <c r="M16" s="329"/>
      <c r="N16" s="329"/>
      <c r="O16" s="329"/>
      <c r="P16" s="329"/>
      <c r="Q16" s="329"/>
      <c r="R16" s="329"/>
      <c r="S16" s="329"/>
      <c r="T16" s="329"/>
      <c r="U16" s="32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row>
    <row r="17" spans="1:48" x14ac:dyDescent="0.25">
      <c r="A17" s="120" t="s">
        <v>134</v>
      </c>
      <c r="B17" s="226">
        <v>11.66</v>
      </c>
      <c r="C17" s="226">
        <v>12.04</v>
      </c>
      <c r="D17" s="226"/>
      <c r="E17" s="226">
        <v>12.02</v>
      </c>
      <c r="F17" s="226">
        <v>11.96</v>
      </c>
      <c r="G17" s="226"/>
      <c r="H17" s="226">
        <v>10.709172333185901</v>
      </c>
      <c r="I17" s="226">
        <v>10.67</v>
      </c>
      <c r="J17" s="226"/>
      <c r="K17" s="226">
        <v>10.32</v>
      </c>
      <c r="L17" s="226">
        <v>10.44</v>
      </c>
      <c r="M17" s="226"/>
      <c r="N17" s="226">
        <v>11.35</v>
      </c>
      <c r="O17" s="226">
        <v>11.34</v>
      </c>
      <c r="P17" s="226"/>
      <c r="Q17" s="226">
        <v>10.48</v>
      </c>
      <c r="R17" s="226">
        <v>10.62</v>
      </c>
      <c r="S17" s="226"/>
      <c r="T17" s="226">
        <v>10.98</v>
      </c>
      <c r="U17" s="226">
        <v>11.6</v>
      </c>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row>
    <row r="18" spans="1:48" x14ac:dyDescent="0.25">
      <c r="A18" s="121" t="s">
        <v>135</v>
      </c>
      <c r="B18" s="175">
        <v>14.72</v>
      </c>
      <c r="C18" s="175">
        <v>15.04</v>
      </c>
      <c r="D18" s="175"/>
      <c r="E18" s="175">
        <v>15.07</v>
      </c>
      <c r="F18" s="175">
        <v>14.9</v>
      </c>
      <c r="G18" s="175"/>
      <c r="H18" s="175">
        <v>13.478166323482</v>
      </c>
      <c r="I18" s="175">
        <v>13.35</v>
      </c>
      <c r="J18" s="175"/>
      <c r="K18" s="175">
        <v>13.36</v>
      </c>
      <c r="L18" s="175">
        <v>13.64</v>
      </c>
      <c r="M18" s="175"/>
      <c r="N18" s="175">
        <v>14.645565</v>
      </c>
      <c r="O18" s="175">
        <v>14.027893000000001</v>
      </c>
      <c r="P18" s="175"/>
      <c r="Q18" s="175">
        <v>13.29</v>
      </c>
      <c r="R18" s="175">
        <v>13.29</v>
      </c>
      <c r="S18" s="175"/>
      <c r="T18" s="175">
        <v>14.03</v>
      </c>
      <c r="U18" s="175">
        <v>14.59</v>
      </c>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row>
    <row r="19" spans="1:48" x14ac:dyDescent="0.25">
      <c r="A19" s="129"/>
      <c r="B19" s="176"/>
      <c r="C19" s="176"/>
      <c r="D19" s="176"/>
      <c r="E19" s="176"/>
      <c r="F19" s="176"/>
      <c r="G19" s="176"/>
      <c r="H19" s="176"/>
      <c r="I19" s="176"/>
      <c r="J19" s="176"/>
      <c r="K19" s="176"/>
      <c r="L19" s="176"/>
      <c r="M19" s="176"/>
      <c r="N19" s="176"/>
      <c r="O19" s="176"/>
      <c r="P19" s="176"/>
      <c r="Q19" s="176"/>
      <c r="R19" s="176"/>
      <c r="S19" s="176"/>
      <c r="T19" s="176"/>
      <c r="U19" s="176"/>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row>
    <row r="20" spans="1:48" x14ac:dyDescent="0.25">
      <c r="A20" s="122" t="s">
        <v>136</v>
      </c>
      <c r="B20" s="176">
        <v>10.220000000000001</v>
      </c>
      <c r="C20" s="176">
        <v>10.23</v>
      </c>
      <c r="D20" s="176"/>
      <c r="E20" s="176">
        <v>10.23</v>
      </c>
      <c r="F20" s="176">
        <v>10.23</v>
      </c>
      <c r="G20" s="176"/>
      <c r="H20" s="176">
        <v>9.1999999999999993</v>
      </c>
      <c r="I20" s="176">
        <v>9.19</v>
      </c>
      <c r="J20" s="176"/>
      <c r="K20" s="176">
        <v>9.6</v>
      </c>
      <c r="L20" s="176">
        <v>9.6</v>
      </c>
      <c r="M20" s="176"/>
      <c r="N20" s="176">
        <v>9.24</v>
      </c>
      <c r="O20" s="176">
        <v>9.24</v>
      </c>
      <c r="P20" s="176"/>
      <c r="Q20" s="176">
        <v>9.5</v>
      </c>
      <c r="R20" s="176">
        <v>9.5</v>
      </c>
      <c r="S20" s="176"/>
      <c r="T20" s="176"/>
      <c r="U20" s="176"/>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row>
    <row r="21" spans="1:48" ht="16.5" x14ac:dyDescent="0.25">
      <c r="A21" s="123" t="s">
        <v>211</v>
      </c>
      <c r="B21" s="224">
        <v>13.5</v>
      </c>
      <c r="C21" s="224">
        <v>13.5</v>
      </c>
      <c r="D21" s="224"/>
      <c r="E21" s="224">
        <v>13.5</v>
      </c>
      <c r="F21" s="224">
        <v>13.5</v>
      </c>
      <c r="G21" s="224"/>
      <c r="H21" s="224">
        <v>12.5</v>
      </c>
      <c r="I21" s="224">
        <v>12.5</v>
      </c>
      <c r="J21" s="224"/>
      <c r="K21" s="224">
        <v>12.5</v>
      </c>
      <c r="L21" s="224">
        <v>12.5</v>
      </c>
      <c r="M21" s="224"/>
      <c r="N21" s="224">
        <v>12.5</v>
      </c>
      <c r="O21" s="224">
        <v>12.5</v>
      </c>
      <c r="P21" s="224"/>
      <c r="Q21" s="224">
        <v>12.5</v>
      </c>
      <c r="R21" s="224">
        <v>12.5</v>
      </c>
      <c r="S21" s="224"/>
      <c r="T21" s="224"/>
      <c r="U21" s="224"/>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row>
    <row r="22" spans="1:48" x14ac:dyDescent="0.25">
      <c r="A22" s="330" t="s">
        <v>212</v>
      </c>
      <c r="B22" s="330"/>
      <c r="C22" s="330"/>
      <c r="D22" s="330"/>
      <c r="E22" s="330"/>
      <c r="F22" s="330"/>
      <c r="G22" s="330"/>
      <c r="H22" s="330"/>
      <c r="I22" s="330"/>
      <c r="J22" s="330"/>
      <c r="K22" s="330"/>
      <c r="L22" s="330"/>
      <c r="M22" s="330"/>
      <c r="N22" s="330"/>
      <c r="O22" s="330"/>
      <c r="P22" s="330"/>
      <c r="Q22" s="330"/>
      <c r="R22" s="330"/>
      <c r="S22" s="130"/>
      <c r="T22" s="130"/>
      <c r="U22" s="130"/>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row>
    <row r="23" spans="1:48" x14ac:dyDescent="0.25">
      <c r="A23" s="330" t="s">
        <v>213</v>
      </c>
      <c r="B23" s="330"/>
      <c r="C23" s="330"/>
      <c r="D23" s="330"/>
      <c r="E23" s="330"/>
      <c r="F23" s="330"/>
      <c r="G23" s="330"/>
      <c r="H23" s="330"/>
      <c r="I23" s="330"/>
      <c r="J23" s="330"/>
      <c r="K23" s="330"/>
      <c r="L23" s="330"/>
      <c r="M23" s="330"/>
      <c r="N23" s="330"/>
      <c r="O23" s="330"/>
      <c r="P23" s="330"/>
      <c r="Q23" s="330"/>
      <c r="R23" s="330"/>
      <c r="S23" s="131"/>
      <c r="T23" s="131"/>
      <c r="U23" s="131"/>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row>
    <row r="24" spans="1:48" x14ac:dyDescent="0.25">
      <c r="A24" s="330" t="s">
        <v>214</v>
      </c>
      <c r="B24" s="330"/>
      <c r="C24" s="330"/>
      <c r="D24" s="330"/>
      <c r="E24" s="330"/>
      <c r="F24" s="330"/>
      <c r="G24" s="330"/>
      <c r="H24" s="330"/>
      <c r="I24" s="330"/>
      <c r="J24" s="330"/>
      <c r="K24" s="330"/>
      <c r="L24" s="330"/>
      <c r="M24" s="330"/>
      <c r="N24" s="330"/>
      <c r="O24" s="330"/>
      <c r="P24" s="330"/>
      <c r="Q24" s="330"/>
      <c r="R24" s="330"/>
      <c r="S24" s="131"/>
      <c r="T24" s="131"/>
      <c r="U24" s="131"/>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row>
    <row r="25" spans="1:48" x14ac:dyDescent="0.25">
      <c r="A25" s="330" t="s">
        <v>245</v>
      </c>
      <c r="B25" s="330"/>
      <c r="C25" s="330"/>
      <c r="D25" s="330"/>
      <c r="E25" s="330"/>
      <c r="F25" s="330"/>
      <c r="G25" s="330"/>
      <c r="H25" s="330"/>
      <c r="I25" s="330"/>
      <c r="J25" s="330"/>
      <c r="K25" s="330"/>
      <c r="L25" s="330"/>
      <c r="M25" s="330"/>
      <c r="N25" s="330"/>
      <c r="O25" s="330"/>
      <c r="P25" s="330"/>
      <c r="Q25" s="330"/>
      <c r="R25" s="330"/>
      <c r="S25" s="131"/>
      <c r="T25" s="131"/>
      <c r="U25" s="131"/>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row>
    <row r="26" spans="1:48" x14ac:dyDescent="0.25">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row>
    <row r="27" spans="1:48" x14ac:dyDescent="0.25">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row>
    <row r="28" spans="1:48" x14ac:dyDescent="0.25">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row>
    <row r="29" spans="1:48" x14ac:dyDescent="0.25">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row>
    <row r="30" spans="1:48" x14ac:dyDescent="0.25">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row>
    <row r="31" spans="1:48" x14ac:dyDescent="0.25">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row>
    <row r="32" spans="1:48" x14ac:dyDescent="0.25">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row>
    <row r="33" spans="22:48" x14ac:dyDescent="0.25">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row>
  </sheetData>
  <mergeCells count="15">
    <mergeCell ref="A1:U1"/>
    <mergeCell ref="B5:U5"/>
    <mergeCell ref="B16:U16"/>
    <mergeCell ref="A25:R25"/>
    <mergeCell ref="A2:U2"/>
    <mergeCell ref="B3:C3"/>
    <mergeCell ref="E3:F3"/>
    <mergeCell ref="H3:I3"/>
    <mergeCell ref="K3:L3"/>
    <mergeCell ref="N3:O3"/>
    <mergeCell ref="Q3:R3"/>
    <mergeCell ref="T3:U3"/>
    <mergeCell ref="A22:R22"/>
    <mergeCell ref="A23:R23"/>
    <mergeCell ref="A24:R2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3"/>
  <dimension ref="A1:W19"/>
  <sheetViews>
    <sheetView zoomScale="85" zoomScaleNormal="85" workbookViewId="0">
      <selection activeCell="K53" sqref="K53"/>
    </sheetView>
  </sheetViews>
  <sheetFormatPr defaultColWidth="9" defaultRowHeight="14.25" x14ac:dyDescent="0.2"/>
  <cols>
    <col min="1" max="1" width="46.875" style="9" customWidth="1"/>
    <col min="2" max="2" width="12.5" style="9" bestFit="1" customWidth="1"/>
    <col min="3" max="4" width="9" style="9"/>
    <col min="5" max="5" width="12.5" style="9" bestFit="1" customWidth="1"/>
    <col min="6" max="7" width="9" style="9"/>
    <col min="8" max="8" width="12.5" style="9" bestFit="1" customWidth="1"/>
    <col min="9" max="10" width="9" style="9"/>
    <col min="11" max="11" width="12.5" style="9" bestFit="1" customWidth="1"/>
    <col min="12" max="13" width="9" style="9"/>
    <col min="14" max="14" width="12.5" style="9" bestFit="1" customWidth="1"/>
    <col min="15" max="16" width="9" style="9"/>
    <col min="17" max="17" width="12.5" style="9" bestFit="1" customWidth="1"/>
    <col min="18" max="19" width="9" style="9"/>
    <col min="20" max="20" width="12.5" style="9" bestFit="1" customWidth="1"/>
    <col min="21" max="21" width="9.5" style="9" bestFit="1" customWidth="1"/>
    <col min="22" max="16384" width="9" style="9"/>
  </cols>
  <sheetData>
    <row r="1" spans="1:23" ht="15" customHeight="1" x14ac:dyDescent="0.2">
      <c r="A1" s="333" t="s">
        <v>96</v>
      </c>
      <c r="B1" s="333"/>
      <c r="C1" s="333"/>
      <c r="D1" s="333"/>
      <c r="E1" s="333"/>
      <c r="F1" s="333"/>
      <c r="G1" s="333"/>
      <c r="H1" s="333"/>
      <c r="I1" s="333"/>
      <c r="J1" s="333"/>
      <c r="K1" s="333"/>
      <c r="L1" s="333"/>
      <c r="M1" s="333"/>
      <c r="N1" s="333"/>
      <c r="O1" s="333"/>
      <c r="P1" s="333"/>
      <c r="Q1" s="333"/>
      <c r="R1" s="333"/>
      <c r="S1" s="333"/>
      <c r="T1" s="333"/>
      <c r="U1" s="333"/>
      <c r="V1" s="11"/>
      <c r="W1" s="12"/>
    </row>
    <row r="2" spans="1:23" ht="15" customHeight="1" x14ac:dyDescent="0.25">
      <c r="A2" s="337" t="s">
        <v>228</v>
      </c>
      <c r="B2" s="337"/>
      <c r="C2" s="337"/>
      <c r="D2" s="337"/>
      <c r="E2" s="337"/>
      <c r="F2" s="337"/>
      <c r="G2" s="337"/>
      <c r="H2" s="337"/>
      <c r="I2" s="337"/>
      <c r="J2" s="337"/>
      <c r="K2" s="337"/>
      <c r="L2" s="337"/>
      <c r="M2" s="337"/>
      <c r="N2" s="337"/>
      <c r="O2" s="337"/>
      <c r="P2" s="337"/>
      <c r="Q2" s="337"/>
      <c r="R2" s="337"/>
      <c r="S2" s="337"/>
      <c r="T2" s="337"/>
      <c r="U2" s="337"/>
      <c r="V2" s="11"/>
      <c r="W2" s="12"/>
    </row>
    <row r="3" spans="1:23" ht="15" x14ac:dyDescent="0.25">
      <c r="A3" s="124"/>
      <c r="B3" s="338" t="s">
        <v>15</v>
      </c>
      <c r="C3" s="338"/>
      <c r="D3" s="124"/>
      <c r="E3" s="338" t="s">
        <v>16</v>
      </c>
      <c r="F3" s="338"/>
      <c r="G3" s="124"/>
      <c r="H3" s="338" t="s">
        <v>18</v>
      </c>
      <c r="I3" s="338"/>
      <c r="J3" s="124"/>
      <c r="K3" s="338" t="s">
        <v>143</v>
      </c>
      <c r="L3" s="338"/>
      <c r="M3" s="124"/>
      <c r="N3" s="338" t="s">
        <v>19</v>
      </c>
      <c r="O3" s="338"/>
      <c r="P3" s="124"/>
      <c r="Q3" s="338" t="s">
        <v>61</v>
      </c>
      <c r="R3" s="338"/>
      <c r="S3" s="124"/>
      <c r="T3" s="338" t="s">
        <v>79</v>
      </c>
      <c r="U3" s="338"/>
      <c r="V3" s="11"/>
      <c r="W3" s="12"/>
    </row>
    <row r="4" spans="1:23" s="185" customFormat="1" ht="15" x14ac:dyDescent="0.25">
      <c r="A4" s="180"/>
      <c r="B4" s="181" t="s">
        <v>224</v>
      </c>
      <c r="C4" s="181" t="s">
        <v>221</v>
      </c>
      <c r="D4" s="181"/>
      <c r="E4" s="181" t="s">
        <v>224</v>
      </c>
      <c r="F4" s="181" t="s">
        <v>221</v>
      </c>
      <c r="G4" s="181"/>
      <c r="H4" s="181" t="s">
        <v>224</v>
      </c>
      <c r="I4" s="181" t="s">
        <v>221</v>
      </c>
      <c r="J4" s="182"/>
      <c r="K4" s="181" t="s">
        <v>224</v>
      </c>
      <c r="L4" s="181" t="s">
        <v>221</v>
      </c>
      <c r="M4" s="181"/>
      <c r="N4" s="181" t="s">
        <v>224</v>
      </c>
      <c r="O4" s="181" t="s">
        <v>221</v>
      </c>
      <c r="P4" s="181"/>
      <c r="Q4" s="181" t="s">
        <v>224</v>
      </c>
      <c r="R4" s="181" t="s">
        <v>221</v>
      </c>
      <c r="S4" s="181"/>
      <c r="T4" s="181" t="s">
        <v>224</v>
      </c>
      <c r="U4" s="181" t="s">
        <v>221</v>
      </c>
      <c r="V4" s="183"/>
      <c r="W4" s="184"/>
    </row>
    <row r="5" spans="1:23" ht="15" x14ac:dyDescent="0.25">
      <c r="A5" s="125"/>
      <c r="B5" s="334" t="s">
        <v>137</v>
      </c>
      <c r="C5" s="334"/>
      <c r="D5" s="334"/>
      <c r="E5" s="334"/>
      <c r="F5" s="334"/>
      <c r="G5" s="334"/>
      <c r="H5" s="334"/>
      <c r="I5" s="334"/>
      <c r="J5" s="334"/>
      <c r="K5" s="334"/>
      <c r="L5" s="334"/>
      <c r="M5" s="334"/>
      <c r="N5" s="334"/>
      <c r="O5" s="334"/>
      <c r="P5" s="334"/>
      <c r="Q5" s="334"/>
      <c r="R5" s="334"/>
      <c r="S5" s="334"/>
      <c r="T5" s="334"/>
      <c r="U5" s="334"/>
      <c r="V5" s="11"/>
      <c r="W5" s="12"/>
    </row>
    <row r="6" spans="1:23" ht="15" x14ac:dyDescent="0.25">
      <c r="A6" s="132" t="s">
        <v>138</v>
      </c>
      <c r="B6" s="178">
        <v>53892</v>
      </c>
      <c r="C6" s="178">
        <v>58151</v>
      </c>
      <c r="D6" s="178"/>
      <c r="E6" s="178">
        <v>52641</v>
      </c>
      <c r="F6" s="178">
        <v>55596</v>
      </c>
      <c r="G6" s="178"/>
      <c r="H6" s="178">
        <v>28890</v>
      </c>
      <c r="I6" s="178">
        <v>30708</v>
      </c>
      <c r="J6" s="178"/>
      <c r="K6" s="178">
        <v>28434</v>
      </c>
      <c r="L6" s="178">
        <v>30252</v>
      </c>
      <c r="M6" s="178"/>
      <c r="N6" s="178">
        <v>12292</v>
      </c>
      <c r="O6" s="178">
        <v>12834</v>
      </c>
      <c r="P6" s="178"/>
      <c r="Q6" s="178">
        <v>1366.1</v>
      </c>
      <c r="R6" s="178">
        <v>1432.4</v>
      </c>
      <c r="S6" s="178"/>
      <c r="T6" s="178">
        <v>177515.1</v>
      </c>
      <c r="U6" s="178">
        <v>188973.4</v>
      </c>
      <c r="V6" s="13"/>
      <c r="W6" s="14"/>
    </row>
    <row r="7" spans="1:23" ht="15" x14ac:dyDescent="0.25">
      <c r="A7" s="132" t="s">
        <v>139</v>
      </c>
      <c r="B7" s="178">
        <v>682277</v>
      </c>
      <c r="C7" s="178">
        <v>685965</v>
      </c>
      <c r="D7" s="178"/>
      <c r="E7" s="178">
        <v>648724</v>
      </c>
      <c r="F7" s="178">
        <v>654067</v>
      </c>
      <c r="G7" s="178"/>
      <c r="H7" s="178">
        <v>381827</v>
      </c>
      <c r="I7" s="178">
        <v>389585</v>
      </c>
      <c r="J7" s="178"/>
      <c r="K7" s="178">
        <v>442835</v>
      </c>
      <c r="L7" s="178">
        <v>456243</v>
      </c>
      <c r="M7" s="178"/>
      <c r="N7" s="178">
        <v>217965</v>
      </c>
      <c r="O7" s="178">
        <v>230385</v>
      </c>
      <c r="P7" s="178"/>
      <c r="Q7" s="178">
        <v>21980.400000000001</v>
      </c>
      <c r="R7" s="178">
        <v>22335.599999999999</v>
      </c>
      <c r="S7" s="178"/>
      <c r="T7" s="178">
        <v>2395608.4</v>
      </c>
      <c r="U7" s="178">
        <v>2438580.6</v>
      </c>
      <c r="V7" s="13"/>
      <c r="W7" s="15"/>
    </row>
    <row r="8" spans="1:23" ht="15" x14ac:dyDescent="0.25">
      <c r="A8" s="132" t="s">
        <v>176</v>
      </c>
      <c r="B8" s="178">
        <v>42010</v>
      </c>
      <c r="C8" s="178">
        <v>53283</v>
      </c>
      <c r="D8" s="178"/>
      <c r="E8" s="178">
        <v>27683</v>
      </c>
      <c r="F8" s="178">
        <v>26858</v>
      </c>
      <c r="G8" s="178"/>
      <c r="H8" s="178">
        <v>9448</v>
      </c>
      <c r="I8" s="178">
        <v>11036</v>
      </c>
      <c r="J8" s="178"/>
      <c r="K8" s="178">
        <v>8615</v>
      </c>
      <c r="L8" s="178">
        <v>9495</v>
      </c>
      <c r="M8" s="178"/>
      <c r="N8" s="178">
        <v>3460</v>
      </c>
      <c r="O8" s="178">
        <v>4100</v>
      </c>
      <c r="P8" s="178"/>
      <c r="Q8" s="178">
        <v>8.4</v>
      </c>
      <c r="R8" s="178">
        <v>14.9</v>
      </c>
      <c r="S8" s="178"/>
      <c r="T8" s="178">
        <v>91224.4</v>
      </c>
      <c r="U8" s="178">
        <v>104786.9</v>
      </c>
      <c r="V8" s="13"/>
      <c r="W8" s="15"/>
    </row>
    <row r="9" spans="1:23" ht="15" x14ac:dyDescent="0.25">
      <c r="A9" s="132" t="s">
        <v>177</v>
      </c>
      <c r="B9" s="178">
        <v>15177</v>
      </c>
      <c r="C9" s="178">
        <v>18003</v>
      </c>
      <c r="D9" s="178"/>
      <c r="E9" s="178">
        <v>11986</v>
      </c>
      <c r="F9" s="178">
        <v>10161</v>
      </c>
      <c r="G9" s="178"/>
      <c r="H9" s="178">
        <v>5008</v>
      </c>
      <c r="I9" s="178">
        <v>4247</v>
      </c>
      <c r="J9" s="178"/>
      <c r="K9" s="178">
        <v>2524</v>
      </c>
      <c r="L9" s="178">
        <v>3924</v>
      </c>
      <c r="M9" s="178"/>
      <c r="N9" s="178">
        <v>57</v>
      </c>
      <c r="O9" s="178">
        <v>29</v>
      </c>
      <c r="P9" s="178"/>
      <c r="Q9" s="178">
        <v>0</v>
      </c>
      <c r="R9" s="178">
        <v>0</v>
      </c>
      <c r="S9" s="178"/>
      <c r="T9" s="178">
        <v>34752</v>
      </c>
      <c r="U9" s="178">
        <v>36364</v>
      </c>
      <c r="V9" s="13"/>
      <c r="W9" s="15"/>
    </row>
    <row r="10" spans="1:23" ht="15" x14ac:dyDescent="0.25">
      <c r="A10" s="132" t="s">
        <v>178</v>
      </c>
      <c r="B10" s="178">
        <v>70550</v>
      </c>
      <c r="C10" s="178">
        <v>74324</v>
      </c>
      <c r="D10" s="178"/>
      <c r="E10" s="178">
        <v>72003</v>
      </c>
      <c r="F10" s="178">
        <v>75660</v>
      </c>
      <c r="G10" s="178"/>
      <c r="H10" s="178">
        <v>37910</v>
      </c>
      <c r="I10" s="178">
        <v>37631</v>
      </c>
      <c r="J10" s="178"/>
      <c r="K10" s="178">
        <v>33509</v>
      </c>
      <c r="L10" s="178">
        <v>35674</v>
      </c>
      <c r="M10" s="178"/>
      <c r="N10" s="178">
        <v>12187</v>
      </c>
      <c r="O10" s="178">
        <v>12318</v>
      </c>
      <c r="P10" s="178"/>
      <c r="Q10" s="178">
        <v>644.20000000000005</v>
      </c>
      <c r="R10" s="178">
        <v>790.5</v>
      </c>
      <c r="S10" s="178"/>
      <c r="T10" s="178">
        <v>226803.20000000001</v>
      </c>
      <c r="U10" s="178">
        <v>236397.5</v>
      </c>
      <c r="V10" s="13"/>
      <c r="W10" s="15"/>
    </row>
    <row r="11" spans="1:23" ht="15" x14ac:dyDescent="0.25">
      <c r="A11" s="132" t="s">
        <v>140</v>
      </c>
      <c r="B11" s="178">
        <v>810014</v>
      </c>
      <c r="C11" s="178">
        <v>831575</v>
      </c>
      <c r="D11" s="178"/>
      <c r="E11" s="178">
        <v>760396</v>
      </c>
      <c r="F11" s="178">
        <v>766746</v>
      </c>
      <c r="G11" s="178"/>
      <c r="H11" s="178">
        <v>434193</v>
      </c>
      <c r="I11" s="178">
        <v>442499</v>
      </c>
      <c r="J11" s="178"/>
      <c r="K11" s="178">
        <v>487483</v>
      </c>
      <c r="L11" s="178">
        <v>505336</v>
      </c>
      <c r="M11" s="178"/>
      <c r="N11" s="178">
        <v>233669</v>
      </c>
      <c r="O11" s="178">
        <v>246832</v>
      </c>
      <c r="P11" s="178"/>
      <c r="Q11" s="178">
        <v>22633</v>
      </c>
      <c r="R11" s="178">
        <v>23141</v>
      </c>
      <c r="S11" s="178"/>
      <c r="T11" s="178">
        <v>2748388</v>
      </c>
      <c r="U11" s="178">
        <v>2816129</v>
      </c>
      <c r="V11" s="13"/>
      <c r="W11" s="15"/>
    </row>
    <row r="12" spans="1:23" ht="15" x14ac:dyDescent="0.25">
      <c r="A12" s="132"/>
      <c r="B12" s="335" t="s">
        <v>23</v>
      </c>
      <c r="C12" s="335"/>
      <c r="D12" s="335"/>
      <c r="E12" s="335"/>
      <c r="F12" s="335"/>
      <c r="G12" s="335"/>
      <c r="H12" s="335"/>
      <c r="I12" s="335"/>
      <c r="J12" s="335"/>
      <c r="K12" s="335"/>
      <c r="L12" s="335"/>
      <c r="M12" s="335"/>
      <c r="N12" s="335"/>
      <c r="O12" s="335"/>
      <c r="P12" s="335"/>
      <c r="Q12" s="335"/>
      <c r="R12" s="335"/>
      <c r="S12" s="335"/>
      <c r="T12" s="335"/>
      <c r="U12" s="335"/>
      <c r="V12" s="16"/>
      <c r="W12" s="17"/>
    </row>
    <row r="13" spans="1:23" ht="15" x14ac:dyDescent="0.25">
      <c r="A13" s="133" t="s">
        <v>141</v>
      </c>
      <c r="B13" s="179">
        <v>6.65</v>
      </c>
      <c r="C13" s="179">
        <v>6.99</v>
      </c>
      <c r="D13" s="179"/>
      <c r="E13" s="179">
        <v>6.92</v>
      </c>
      <c r="F13" s="179">
        <v>7.25</v>
      </c>
      <c r="G13" s="179"/>
      <c r="H13" s="179">
        <v>6.6537323188744297</v>
      </c>
      <c r="I13" s="179">
        <v>6.93967669983435</v>
      </c>
      <c r="J13" s="179"/>
      <c r="K13" s="179">
        <v>5.83</v>
      </c>
      <c r="L13" s="179">
        <v>5.99</v>
      </c>
      <c r="M13" s="179"/>
      <c r="N13" s="179">
        <v>5.26</v>
      </c>
      <c r="O13" s="179">
        <v>5.2</v>
      </c>
      <c r="P13" s="179"/>
      <c r="Q13" s="179">
        <v>6.0358899320762198</v>
      </c>
      <c r="R13" s="179">
        <v>6.19</v>
      </c>
      <c r="S13" s="179"/>
      <c r="T13" s="179">
        <v>6.46</v>
      </c>
      <c r="U13" s="179">
        <v>6.71</v>
      </c>
      <c r="V13" s="18"/>
      <c r="W13" s="19"/>
    </row>
    <row r="14" spans="1:23" ht="15" x14ac:dyDescent="0.25">
      <c r="A14" s="135"/>
      <c r="B14" s="136"/>
      <c r="C14" s="136"/>
      <c r="D14" s="137"/>
      <c r="E14" s="136"/>
      <c r="F14" s="136"/>
      <c r="G14" s="137"/>
      <c r="H14" s="136"/>
      <c r="I14" s="136"/>
      <c r="J14" s="134"/>
      <c r="K14" s="136"/>
      <c r="L14" s="136"/>
      <c r="M14" s="137"/>
      <c r="N14" s="136"/>
      <c r="O14" s="136"/>
      <c r="P14" s="137"/>
      <c r="Q14" s="136"/>
      <c r="R14" s="136"/>
      <c r="S14" s="137"/>
      <c r="T14" s="136"/>
      <c r="U14" s="136"/>
      <c r="V14" s="20"/>
      <c r="W14" s="21"/>
    </row>
    <row r="15" spans="1:23" ht="15" x14ac:dyDescent="0.25">
      <c r="A15" s="138" t="s">
        <v>142</v>
      </c>
      <c r="B15" s="227">
        <v>5.5</v>
      </c>
      <c r="C15" s="227">
        <v>5.5</v>
      </c>
      <c r="D15" s="227"/>
      <c r="E15" s="227">
        <v>5.5</v>
      </c>
      <c r="F15" s="227">
        <v>5.5</v>
      </c>
      <c r="G15" s="227"/>
      <c r="H15" s="227">
        <v>4.5</v>
      </c>
      <c r="I15" s="227">
        <v>4.5</v>
      </c>
      <c r="J15" s="227"/>
      <c r="K15" s="227">
        <v>4.5</v>
      </c>
      <c r="L15" s="227">
        <v>4.5</v>
      </c>
      <c r="M15" s="227"/>
      <c r="N15" s="227">
        <v>4.5</v>
      </c>
      <c r="O15" s="227">
        <v>4.5</v>
      </c>
      <c r="P15" s="227"/>
      <c r="Q15" s="227">
        <v>4.5</v>
      </c>
      <c r="R15" s="227">
        <v>4.5</v>
      </c>
      <c r="S15" s="227"/>
      <c r="T15" s="227"/>
      <c r="U15" s="227"/>
      <c r="V15" s="228"/>
      <c r="W15" s="229"/>
    </row>
    <row r="16" spans="1:23" ht="15.75" x14ac:dyDescent="0.25">
      <c r="A16" s="336" t="s">
        <v>245</v>
      </c>
      <c r="B16" s="336"/>
      <c r="C16" s="336"/>
      <c r="D16" s="336"/>
      <c r="E16" s="336"/>
      <c r="F16" s="336"/>
      <c r="G16" s="336"/>
      <c r="H16" s="336"/>
      <c r="I16" s="336"/>
      <c r="J16" s="336"/>
      <c r="K16" s="336"/>
      <c r="L16" s="336"/>
      <c r="M16" s="336"/>
      <c r="N16" s="336"/>
      <c r="O16" s="336"/>
      <c r="P16" s="336"/>
      <c r="Q16" s="336"/>
      <c r="R16" s="336"/>
      <c r="S16" s="131"/>
      <c r="T16" s="131"/>
      <c r="U16" s="131"/>
      <c r="V16" s="230"/>
      <c r="W16" s="231"/>
    </row>
    <row r="17" spans="1:23" x14ac:dyDescent="0.2">
      <c r="A17" s="40"/>
      <c r="V17" s="232"/>
      <c r="W17" s="232"/>
    </row>
    <row r="18" spans="1:23" x14ac:dyDescent="0.2">
      <c r="V18" s="232"/>
      <c r="W18" s="232"/>
    </row>
    <row r="19" spans="1:23" x14ac:dyDescent="0.2">
      <c r="C19" s="40"/>
    </row>
  </sheetData>
  <mergeCells count="12">
    <mergeCell ref="A1:U1"/>
    <mergeCell ref="B5:U5"/>
    <mergeCell ref="B12:U12"/>
    <mergeCell ref="A16:R16"/>
    <mergeCell ref="A2:U2"/>
    <mergeCell ref="B3:C3"/>
    <mergeCell ref="E3:F3"/>
    <mergeCell ref="H3:I3"/>
    <mergeCell ref="K3:L3"/>
    <mergeCell ref="N3:O3"/>
    <mergeCell ref="Q3:R3"/>
    <mergeCell ref="T3:U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A1:K36"/>
  <sheetViews>
    <sheetView zoomScale="85" zoomScaleNormal="85" workbookViewId="0">
      <selection activeCell="K53" sqref="K53"/>
    </sheetView>
  </sheetViews>
  <sheetFormatPr defaultRowHeight="14.25" x14ac:dyDescent="0.2"/>
  <cols>
    <col min="1" max="1" width="37.5" style="22" bestFit="1" customWidth="1"/>
    <col min="2" max="2" width="9.625" style="22" bestFit="1" customWidth="1"/>
    <col min="3" max="4" width="12.5" style="22" bestFit="1" customWidth="1"/>
    <col min="5" max="5" width="9" style="22"/>
    <col min="6" max="6" width="18" style="22" customWidth="1"/>
    <col min="7" max="7" width="17" style="22" customWidth="1"/>
    <col min="8" max="8" width="9" style="22"/>
    <col min="9" max="10" width="8.5" style="22" bestFit="1" customWidth="1"/>
    <col min="11" max="11" width="12.5" style="22" bestFit="1" customWidth="1"/>
    <col min="12" max="16384" width="9" style="22"/>
  </cols>
  <sheetData>
    <row r="1" spans="1:11" ht="15" x14ac:dyDescent="0.25">
      <c r="A1" s="319" t="s">
        <v>246</v>
      </c>
      <c r="B1" s="319"/>
      <c r="C1" s="319"/>
      <c r="D1" s="319"/>
      <c r="E1" s="319"/>
      <c r="F1" s="319"/>
      <c r="G1" s="319"/>
      <c r="H1" s="319"/>
      <c r="I1" s="319"/>
      <c r="J1" s="319"/>
      <c r="K1" s="319"/>
    </row>
    <row r="2" spans="1:11" ht="16.5" x14ac:dyDescent="0.25">
      <c r="A2" s="320" t="s">
        <v>231</v>
      </c>
      <c r="B2" s="320"/>
      <c r="C2" s="320"/>
      <c r="D2" s="320"/>
      <c r="E2" s="320"/>
      <c r="F2" s="320"/>
      <c r="G2" s="320"/>
      <c r="H2" s="320"/>
      <c r="I2" s="320"/>
      <c r="J2" s="320"/>
      <c r="K2" s="320"/>
    </row>
    <row r="3" spans="1:11" ht="15" x14ac:dyDescent="0.25">
      <c r="A3" s="319" t="s">
        <v>230</v>
      </c>
      <c r="B3" s="319"/>
      <c r="C3" s="319"/>
      <c r="D3" s="319"/>
      <c r="E3" s="319"/>
      <c r="F3" s="319"/>
      <c r="G3" s="319"/>
      <c r="H3" s="319"/>
      <c r="I3" s="319"/>
      <c r="J3" s="319"/>
      <c r="K3" s="319"/>
    </row>
    <row r="4" spans="1:11" ht="36" customHeight="1" x14ac:dyDescent="0.25">
      <c r="A4" s="45"/>
      <c r="B4" s="344" t="s">
        <v>36</v>
      </c>
      <c r="C4" s="344"/>
      <c r="D4" s="344"/>
      <c r="E4" s="233"/>
      <c r="F4" s="345" t="s">
        <v>239</v>
      </c>
      <c r="G4" s="345" t="s">
        <v>240</v>
      </c>
      <c r="H4" s="234"/>
      <c r="I4" s="347" t="s">
        <v>37</v>
      </c>
      <c r="J4" s="347"/>
      <c r="K4" s="347"/>
    </row>
    <row r="5" spans="1:11" ht="36" customHeight="1" x14ac:dyDescent="0.25">
      <c r="A5" s="45"/>
      <c r="B5" s="235" t="s">
        <v>221</v>
      </c>
      <c r="C5" s="235" t="s">
        <v>222</v>
      </c>
      <c r="D5" s="235" t="s">
        <v>224</v>
      </c>
      <c r="E5" s="46"/>
      <c r="F5" s="346"/>
      <c r="G5" s="346"/>
      <c r="H5" s="46"/>
      <c r="I5" s="235" t="s">
        <v>221</v>
      </c>
      <c r="J5" s="235" t="s">
        <v>222</v>
      </c>
      <c r="K5" s="235" t="s">
        <v>224</v>
      </c>
    </row>
    <row r="6" spans="1:11" ht="15" x14ac:dyDescent="0.25">
      <c r="A6" s="45"/>
      <c r="B6" s="339" t="s">
        <v>22</v>
      </c>
      <c r="C6" s="339"/>
      <c r="D6" s="339"/>
      <c r="E6" s="45"/>
      <c r="F6" s="340" t="s">
        <v>23</v>
      </c>
      <c r="G6" s="340"/>
      <c r="H6" s="45"/>
      <c r="I6" s="341" t="s">
        <v>23</v>
      </c>
      <c r="J6" s="341"/>
      <c r="K6" s="341"/>
    </row>
    <row r="7" spans="1:11" ht="15" x14ac:dyDescent="0.25">
      <c r="A7" s="236" t="s">
        <v>25</v>
      </c>
      <c r="B7" s="237">
        <v>451621</v>
      </c>
      <c r="C7" s="237">
        <v>415640.1</v>
      </c>
      <c r="D7" s="237">
        <v>424894.1</v>
      </c>
      <c r="E7" s="238"/>
      <c r="F7" s="142">
        <v>8.6567441399422407</v>
      </c>
      <c r="G7" s="142">
        <v>6.2902497351693176</v>
      </c>
      <c r="H7" s="238"/>
      <c r="I7" s="142">
        <v>17.800297672092611</v>
      </c>
      <c r="J7" s="142">
        <v>17.258817591067604</v>
      </c>
      <c r="K7" s="142">
        <v>16.95931165552761</v>
      </c>
    </row>
    <row r="8" spans="1:11" ht="15" x14ac:dyDescent="0.25">
      <c r="A8" s="236" t="s">
        <v>26</v>
      </c>
      <c r="B8" s="237">
        <v>366768.5</v>
      </c>
      <c r="C8" s="237">
        <v>349286.1</v>
      </c>
      <c r="D8" s="237">
        <v>397592.8</v>
      </c>
      <c r="E8" s="238"/>
      <c r="F8" s="142">
        <v>5.0051805668762661</v>
      </c>
      <c r="G8" s="142">
        <v>-7.7527309347654167</v>
      </c>
      <c r="H8" s="238"/>
      <c r="I8" s="142">
        <v>14.455901024856905</v>
      </c>
      <c r="J8" s="142">
        <v>14.503569523237529</v>
      </c>
      <c r="K8" s="142">
        <v>15.869601877724019</v>
      </c>
    </row>
    <row r="9" spans="1:11" ht="30" x14ac:dyDescent="0.25">
      <c r="A9" s="236" t="s">
        <v>27</v>
      </c>
      <c r="B9" s="237">
        <v>3974</v>
      </c>
      <c r="C9" s="237">
        <v>3481</v>
      </c>
      <c r="D9" s="237">
        <v>8790</v>
      </c>
      <c r="E9" s="238"/>
      <c r="F9" s="142">
        <v>14.16259695489801</v>
      </c>
      <c r="G9" s="142">
        <v>-54.789533560864626</v>
      </c>
      <c r="H9" s="238"/>
      <c r="I9" s="142">
        <v>0.15663218262413847</v>
      </c>
      <c r="J9" s="142">
        <v>0.14454318540127944</v>
      </c>
      <c r="K9" s="142">
        <v>0.35084589184007892</v>
      </c>
    </row>
    <row r="10" spans="1:11" ht="15" x14ac:dyDescent="0.25">
      <c r="A10" s="236"/>
      <c r="B10" s="237"/>
      <c r="C10" s="237"/>
      <c r="D10" s="237"/>
      <c r="E10" s="238"/>
      <c r="F10" s="142"/>
      <c r="G10" s="142"/>
      <c r="H10" s="238"/>
      <c r="I10" s="142"/>
      <c r="J10" s="142"/>
      <c r="K10" s="142"/>
    </row>
    <row r="11" spans="1:11" s="192" customFormat="1" ht="15" x14ac:dyDescent="0.25">
      <c r="A11" s="239" t="s">
        <v>21</v>
      </c>
      <c r="B11" s="237">
        <v>1615307</v>
      </c>
      <c r="C11" s="237">
        <v>1533454.7</v>
      </c>
      <c r="D11" s="237">
        <v>1567456.3</v>
      </c>
      <c r="E11" s="238"/>
      <c r="F11" s="142">
        <v>5.3377709820837893</v>
      </c>
      <c r="G11" s="142">
        <v>3.05276134333059</v>
      </c>
      <c r="H11" s="238"/>
      <c r="I11" s="142">
        <v>63.666094871174948</v>
      </c>
      <c r="J11" s="142">
        <v>63.674354210446246</v>
      </c>
      <c r="K11" s="142">
        <v>62.563777416820287</v>
      </c>
    </row>
    <row r="12" spans="1:11" ht="15" x14ac:dyDescent="0.25">
      <c r="A12" s="236" t="s">
        <v>28</v>
      </c>
      <c r="B12" s="237">
        <v>23564.5</v>
      </c>
      <c r="C12" s="237">
        <v>19902.900000000001</v>
      </c>
      <c r="D12" s="237">
        <v>23824.1</v>
      </c>
      <c r="E12" s="238"/>
      <c r="F12" s="142">
        <v>18.397318983665677</v>
      </c>
      <c r="G12" s="142">
        <v>-1.0896529144857503</v>
      </c>
      <c r="H12" s="238"/>
      <c r="I12" s="142">
        <v>0.92877681616671137</v>
      </c>
      <c r="J12" s="142">
        <v>0.82643739291098117</v>
      </c>
      <c r="K12" s="142">
        <v>0.95092009235349539</v>
      </c>
    </row>
    <row r="13" spans="1:11" ht="15" x14ac:dyDescent="0.25">
      <c r="A13" s="236" t="s">
        <v>29</v>
      </c>
      <c r="B13" s="237">
        <v>1591742.5</v>
      </c>
      <c r="C13" s="237">
        <v>1513551.8</v>
      </c>
      <c r="D13" s="237">
        <v>1543632.2</v>
      </c>
      <c r="E13" s="238"/>
      <c r="F13" s="142">
        <v>5.1660405676237753</v>
      </c>
      <c r="G13" s="142">
        <v>3.1166945079274644</v>
      </c>
      <c r="H13" s="238"/>
      <c r="I13" s="142">
        <v>62.737318055008238</v>
      </c>
      <c r="J13" s="142">
        <v>62.847916817535264</v>
      </c>
      <c r="K13" s="142">
        <v>61.612857324466788</v>
      </c>
    </row>
    <row r="14" spans="1:11" ht="15" x14ac:dyDescent="0.25">
      <c r="A14" s="236" t="s">
        <v>30</v>
      </c>
      <c r="B14" s="237">
        <v>9140</v>
      </c>
      <c r="C14" s="237">
        <v>8769</v>
      </c>
      <c r="D14" s="237">
        <v>9589</v>
      </c>
      <c r="E14" s="238"/>
      <c r="F14" s="142">
        <v>4.2308130915725828</v>
      </c>
      <c r="G14" s="142">
        <v>-4.6824486390655951</v>
      </c>
      <c r="H14" s="238"/>
      <c r="I14" s="142">
        <v>0.36024613718787762</v>
      </c>
      <c r="J14" s="142">
        <v>0.36411927399707544</v>
      </c>
      <c r="K14" s="142">
        <v>0.3827373443520497</v>
      </c>
    </row>
    <row r="15" spans="1:11" ht="30" x14ac:dyDescent="0.25">
      <c r="A15" s="236" t="s">
        <v>31</v>
      </c>
      <c r="B15" s="237">
        <v>6409</v>
      </c>
      <c r="C15" s="237">
        <v>6673</v>
      </c>
      <c r="D15" s="237">
        <v>7040</v>
      </c>
      <c r="E15" s="238"/>
      <c r="F15" s="142">
        <v>-3.9562415705080123</v>
      </c>
      <c r="G15" s="142">
        <v>-8.9630681818181799</v>
      </c>
      <c r="H15" s="238"/>
      <c r="I15" s="142">
        <v>0.25260585265176233</v>
      </c>
      <c r="J15" s="142">
        <v>0.2770860891073651</v>
      </c>
      <c r="K15" s="142">
        <v>0.28099602713926686</v>
      </c>
    </row>
    <row r="16" spans="1:11" ht="15" x14ac:dyDescent="0.25">
      <c r="A16" s="236" t="s">
        <v>32</v>
      </c>
      <c r="B16" s="237">
        <v>13700</v>
      </c>
      <c r="C16" s="237">
        <v>13024.8</v>
      </c>
      <c r="D16" s="237">
        <v>13721.5</v>
      </c>
      <c r="E16" s="238"/>
      <c r="F16" s="142">
        <v>5.1839567594128111</v>
      </c>
      <c r="G16" s="142">
        <v>-0.15668840870167733</v>
      </c>
      <c r="H16" s="238"/>
      <c r="I16" s="142">
        <v>0.53997506339977286</v>
      </c>
      <c r="J16" s="142">
        <v>0.54083484091197487</v>
      </c>
      <c r="K16" s="142">
        <v>0.54768281056696744</v>
      </c>
    </row>
    <row r="17" spans="1:11" ht="15" x14ac:dyDescent="0.25">
      <c r="A17" s="236" t="s">
        <v>33</v>
      </c>
      <c r="B17" s="237">
        <v>641</v>
      </c>
      <c r="C17" s="237">
        <v>634</v>
      </c>
      <c r="D17" s="237">
        <v>637</v>
      </c>
      <c r="E17" s="238"/>
      <c r="F17" s="142">
        <v>1.1041009463722329</v>
      </c>
      <c r="G17" s="142">
        <v>0.62794348508634634</v>
      </c>
      <c r="H17" s="238"/>
      <c r="I17" s="142">
        <v>2.5264526688996668E-2</v>
      </c>
      <c r="J17" s="142">
        <v>2.6325877490494452E-2</v>
      </c>
      <c r="K17" s="142">
        <v>2.5425350751095598E-2</v>
      </c>
    </row>
    <row r="18" spans="1:11" ht="15" x14ac:dyDescent="0.25">
      <c r="A18" s="236" t="s">
        <v>34</v>
      </c>
      <c r="B18" s="237">
        <v>67039.5</v>
      </c>
      <c r="C18" s="237">
        <v>72847.399999999994</v>
      </c>
      <c r="D18" s="237">
        <v>73679.3</v>
      </c>
      <c r="E18" s="238"/>
      <c r="F18" s="142">
        <v>-7.9726936033406748</v>
      </c>
      <c r="G18" s="142">
        <v>-9.0117577121389676</v>
      </c>
      <c r="H18" s="238"/>
      <c r="I18" s="142">
        <v>2.642310822101392</v>
      </c>
      <c r="J18" s="142">
        <v>3.0248765424306709</v>
      </c>
      <c r="K18" s="142">
        <v>2.9408509350003107</v>
      </c>
    </row>
    <row r="19" spans="1:11" ht="15" x14ac:dyDescent="0.25">
      <c r="A19" s="236" t="s">
        <v>35</v>
      </c>
      <c r="B19" s="237">
        <v>26118.7</v>
      </c>
      <c r="C19" s="237">
        <v>24369.599999999999</v>
      </c>
      <c r="D19" s="237">
        <v>25797.599999999999</v>
      </c>
      <c r="E19" s="238"/>
      <c r="F19" s="142">
        <v>7.1773849386120414</v>
      </c>
      <c r="G19" s="142">
        <v>1.2446894284739773</v>
      </c>
      <c r="H19" s="238"/>
      <c r="I19" s="142">
        <v>1.0294486633882953</v>
      </c>
      <c r="J19" s="142">
        <v>1.0119102588207469</v>
      </c>
      <c r="K19" s="142">
        <v>1.0296907826318111</v>
      </c>
    </row>
    <row r="20" spans="1:11" s="192" customFormat="1" ht="15" x14ac:dyDescent="0.25">
      <c r="A20" s="239" t="s">
        <v>20</v>
      </c>
      <c r="B20" s="237">
        <v>2537154.2000000002</v>
      </c>
      <c r="C20" s="237">
        <v>2408276.7999999998</v>
      </c>
      <c r="D20" s="237">
        <v>2505373.5</v>
      </c>
      <c r="E20" s="238"/>
      <c r="F20" s="142">
        <v>5.3514363465196446</v>
      </c>
      <c r="G20" s="142">
        <v>1.2685014829126429</v>
      </c>
      <c r="H20" s="238"/>
      <c r="I20" s="142">
        <v>100</v>
      </c>
      <c r="J20" s="142">
        <v>100</v>
      </c>
      <c r="K20" s="142">
        <v>100</v>
      </c>
    </row>
    <row r="21" spans="1:11" ht="15" x14ac:dyDescent="0.25">
      <c r="A21" s="45"/>
      <c r="B21" s="237"/>
      <c r="C21" s="237"/>
      <c r="D21" s="237"/>
      <c r="E21" s="238"/>
      <c r="F21" s="142"/>
      <c r="G21" s="142"/>
      <c r="H21" s="238"/>
      <c r="I21" s="142"/>
      <c r="J21" s="142"/>
      <c r="K21" s="142"/>
    </row>
    <row r="22" spans="1:11" s="192" customFormat="1" ht="15" x14ac:dyDescent="0.25">
      <c r="A22" s="239" t="s">
        <v>38</v>
      </c>
      <c r="B22" s="237">
        <v>2032210</v>
      </c>
      <c r="C22" s="237">
        <v>1895698.8</v>
      </c>
      <c r="D22" s="237">
        <v>1986173.1</v>
      </c>
      <c r="E22" s="238"/>
      <c r="F22" s="142">
        <v>7.2011017784048725</v>
      </c>
      <c r="G22" s="142">
        <v>2.3178694747199913</v>
      </c>
      <c r="H22" s="238"/>
      <c r="I22" s="142">
        <v>80.09800902128849</v>
      </c>
      <c r="J22" s="142">
        <v>78.715984807062057</v>
      </c>
      <c r="K22" s="142">
        <v>79.276527032795713</v>
      </c>
    </row>
    <row r="23" spans="1:11" ht="15" x14ac:dyDescent="0.25">
      <c r="A23" s="236" t="s">
        <v>39</v>
      </c>
      <c r="B23" s="237">
        <v>45973.2</v>
      </c>
      <c r="C23" s="237">
        <v>55834.3</v>
      </c>
      <c r="D23" s="237">
        <v>50270.8</v>
      </c>
      <c r="E23" s="238"/>
      <c r="F23" s="142">
        <v>-17.661365862919396</v>
      </c>
      <c r="G23" s="142">
        <v>-8.548899162137868</v>
      </c>
      <c r="H23" s="238"/>
      <c r="I23" s="142">
        <v>1.81199865581682</v>
      </c>
      <c r="J23" s="142">
        <v>2.318433661778414</v>
      </c>
      <c r="K23" s="142">
        <v>2.0065191876580477</v>
      </c>
    </row>
    <row r="24" spans="1:11" ht="15" x14ac:dyDescent="0.25">
      <c r="A24" s="236" t="s">
        <v>40</v>
      </c>
      <c r="B24" s="237">
        <v>3958</v>
      </c>
      <c r="C24" s="237">
        <v>3824</v>
      </c>
      <c r="D24" s="237">
        <v>3493</v>
      </c>
      <c r="E24" s="238"/>
      <c r="F24" s="142">
        <v>3.5041841004184171</v>
      </c>
      <c r="G24" s="142">
        <v>13.312338963641569</v>
      </c>
      <c r="H24" s="238"/>
      <c r="I24" s="142">
        <v>0.15600155481286868</v>
      </c>
      <c r="J24" s="142">
        <v>0.1587857342644334</v>
      </c>
      <c r="K24" s="142">
        <v>0.13942032994282091</v>
      </c>
    </row>
    <row r="25" spans="1:11" ht="30" x14ac:dyDescent="0.25">
      <c r="A25" s="236" t="s">
        <v>41</v>
      </c>
      <c r="B25" s="237">
        <v>26927</v>
      </c>
      <c r="C25" s="237">
        <v>35135</v>
      </c>
      <c r="D25" s="237">
        <v>32697</v>
      </c>
      <c r="E25" s="238"/>
      <c r="F25" s="142">
        <v>-23.361320620463921</v>
      </c>
      <c r="G25" s="142">
        <v>-17.64687891855522</v>
      </c>
      <c r="H25" s="238"/>
      <c r="I25" s="142">
        <v>1.0613071921288819</v>
      </c>
      <c r="J25" s="142">
        <v>1.4589269804866285</v>
      </c>
      <c r="K25" s="142">
        <v>1.3050748720699727</v>
      </c>
    </row>
    <row r="26" spans="1:11" ht="15" x14ac:dyDescent="0.25">
      <c r="A26" s="236" t="s">
        <v>42</v>
      </c>
      <c r="B26" s="237">
        <v>114177.1</v>
      </c>
      <c r="C26" s="237">
        <v>116957</v>
      </c>
      <c r="D26" s="237">
        <v>114705.3</v>
      </c>
      <c r="E26" s="238"/>
      <c r="F26" s="142">
        <v>-2.3768564515163626</v>
      </c>
      <c r="G26" s="142">
        <v>-0.46048438912587031</v>
      </c>
      <c r="H26" s="238"/>
      <c r="I26" s="142">
        <v>4.5002034168833731</v>
      </c>
      <c r="J26" s="142">
        <v>4.8564600215390525</v>
      </c>
      <c r="K26" s="142">
        <v>4.5783712488377484</v>
      </c>
    </row>
    <row r="27" spans="1:11" ht="15" x14ac:dyDescent="0.25">
      <c r="A27" s="236" t="s">
        <v>43</v>
      </c>
      <c r="B27" s="237">
        <v>59109.9</v>
      </c>
      <c r="C27" s="237">
        <v>63207.9</v>
      </c>
      <c r="D27" s="237">
        <v>72503.3</v>
      </c>
      <c r="E27" s="238"/>
      <c r="F27" s="142">
        <v>-6.4833667943405837</v>
      </c>
      <c r="G27" s="142">
        <v>-18.472814340864485</v>
      </c>
      <c r="H27" s="238"/>
      <c r="I27" s="142">
        <v>2.3297716788360754</v>
      </c>
      <c r="J27" s="142">
        <v>2.6246110912167575</v>
      </c>
      <c r="K27" s="142">
        <v>2.8939118259213648</v>
      </c>
    </row>
    <row r="28" spans="1:11" ht="15" x14ac:dyDescent="0.25">
      <c r="A28" s="236" t="s">
        <v>44</v>
      </c>
      <c r="B28" s="237">
        <v>64263</v>
      </c>
      <c r="C28" s="237">
        <v>68696.800000000003</v>
      </c>
      <c r="D28" s="237">
        <v>66644.2</v>
      </c>
      <c r="E28" s="238"/>
      <c r="F28" s="142">
        <v>-6.4541579811577821</v>
      </c>
      <c r="G28" s="142">
        <v>-3.5730041023824932</v>
      </c>
      <c r="H28" s="238"/>
      <c r="I28" s="142">
        <v>2.5328771897269782</v>
      </c>
      <c r="J28" s="142">
        <v>2.8525292441466865</v>
      </c>
      <c r="K28" s="142">
        <v>2.6600504874822057</v>
      </c>
    </row>
    <row r="29" spans="1:11" s="192" customFormat="1" ht="15" x14ac:dyDescent="0.25">
      <c r="A29" s="239" t="s">
        <v>186</v>
      </c>
      <c r="B29" s="237">
        <v>2346618.2000000002</v>
      </c>
      <c r="C29" s="237">
        <v>2239353.7999999998</v>
      </c>
      <c r="D29" s="237">
        <v>2326486.7000000002</v>
      </c>
      <c r="E29" s="238"/>
      <c r="F29" s="142">
        <v>4.789971106843427</v>
      </c>
      <c r="G29" s="142">
        <v>0.86531764828055024</v>
      </c>
      <c r="H29" s="238"/>
      <c r="I29" s="142">
        <v>92.490168709493489</v>
      </c>
      <c r="J29" s="142">
        <v>92.985731540494015</v>
      </c>
      <c r="K29" s="142">
        <v>92.859874984707886</v>
      </c>
    </row>
    <row r="30" spans="1:11" ht="15" x14ac:dyDescent="0.25">
      <c r="A30" s="236" t="s">
        <v>45</v>
      </c>
      <c r="B30" s="237">
        <v>2794.9</v>
      </c>
      <c r="C30" s="237">
        <v>2411.3000000000002</v>
      </c>
      <c r="D30" s="237">
        <v>2624.6</v>
      </c>
      <c r="E30" s="238"/>
      <c r="F30" s="142">
        <v>15.908431136731217</v>
      </c>
      <c r="G30" s="142">
        <v>6.4886077878533843</v>
      </c>
      <c r="H30" s="238"/>
      <c r="I30" s="142">
        <v>0.1101588543573741</v>
      </c>
      <c r="J30" s="142">
        <v>0.10012553374263292</v>
      </c>
      <c r="K30" s="142">
        <v>0.10475883136785794</v>
      </c>
    </row>
    <row r="31" spans="1:11" ht="15" x14ac:dyDescent="0.25">
      <c r="A31" s="236" t="s">
        <v>46</v>
      </c>
      <c r="B31" s="237">
        <v>187741.1</v>
      </c>
      <c r="C31" s="237">
        <v>166511.70000000001</v>
      </c>
      <c r="D31" s="237">
        <v>176262.2</v>
      </c>
      <c r="E31" s="238"/>
      <c r="F31" s="142">
        <v>12.749494479967471</v>
      </c>
      <c r="G31" s="142">
        <v>6.5124002764064048</v>
      </c>
      <c r="H31" s="238"/>
      <c r="I31" s="142">
        <v>7.3996724361491308</v>
      </c>
      <c r="J31" s="142">
        <v>6.9141429257633513</v>
      </c>
      <c r="K31" s="142">
        <v>7.0353661839242747</v>
      </c>
    </row>
    <row r="32" spans="1:11" ht="15" x14ac:dyDescent="0.25">
      <c r="A32" s="240" t="s">
        <v>47</v>
      </c>
      <c r="B32" s="237">
        <v>190536</v>
      </c>
      <c r="C32" s="237">
        <v>168923</v>
      </c>
      <c r="D32" s="237">
        <v>178886.8</v>
      </c>
      <c r="E32" s="238"/>
      <c r="F32" s="142">
        <v>12.794586882780923</v>
      </c>
      <c r="G32" s="142">
        <v>6.5120511966226813</v>
      </c>
      <c r="H32" s="238"/>
      <c r="I32" s="142">
        <v>7.5098312905065052</v>
      </c>
      <c r="J32" s="142">
        <v>7.0142684595059848</v>
      </c>
      <c r="K32" s="142">
        <v>7.1401250152921296</v>
      </c>
    </row>
    <row r="33" spans="1:11" s="192" customFormat="1" ht="15" x14ac:dyDescent="0.25">
      <c r="A33" s="241" t="s">
        <v>48</v>
      </c>
      <c r="B33" s="237">
        <v>2537154.2000000002</v>
      </c>
      <c r="C33" s="237">
        <v>2408276.7999999998</v>
      </c>
      <c r="D33" s="237">
        <v>2505373.5</v>
      </c>
      <c r="E33" s="238"/>
      <c r="F33" s="142">
        <v>5.3514363465196446</v>
      </c>
      <c r="G33" s="142">
        <v>1.2685014829126429</v>
      </c>
      <c r="H33" s="238"/>
      <c r="I33" s="142">
        <v>100</v>
      </c>
      <c r="J33" s="142">
        <v>100</v>
      </c>
      <c r="K33" s="142">
        <v>100</v>
      </c>
    </row>
    <row r="34" spans="1:11" ht="15" x14ac:dyDescent="0.25">
      <c r="A34" s="342" t="s">
        <v>187</v>
      </c>
      <c r="B34" s="343"/>
      <c r="C34" s="343"/>
      <c r="D34" s="343"/>
      <c r="E34" s="343"/>
      <c r="F34" s="343"/>
      <c r="G34" s="343"/>
      <c r="H34" s="343"/>
      <c r="I34" s="343"/>
      <c r="J34" s="343"/>
      <c r="K34" s="343"/>
    </row>
    <row r="35" spans="1:11" ht="15" x14ac:dyDescent="0.25">
      <c r="A35" s="242" t="s">
        <v>188</v>
      </c>
      <c r="B35" s="243"/>
      <c r="C35" s="243"/>
      <c r="D35" s="243"/>
      <c r="E35" s="243"/>
      <c r="F35" s="243"/>
      <c r="G35" s="243"/>
      <c r="H35" s="243"/>
      <c r="I35" s="243"/>
      <c r="J35" s="243"/>
      <c r="K35" s="243"/>
    </row>
    <row r="36" spans="1:11" ht="15" x14ac:dyDescent="0.25">
      <c r="A36" s="244" t="s">
        <v>247</v>
      </c>
      <c r="B36" s="45"/>
      <c r="C36" s="45"/>
      <c r="D36" s="45"/>
      <c r="E36" s="45"/>
      <c r="F36" s="45"/>
      <c r="G36" s="45"/>
      <c r="H36" s="45"/>
      <c r="I36" s="45"/>
      <c r="J36" s="45"/>
      <c r="K36" s="45"/>
    </row>
  </sheetData>
  <mergeCells count="11">
    <mergeCell ref="A1:K1"/>
    <mergeCell ref="B6:D6"/>
    <mergeCell ref="F6:G6"/>
    <mergeCell ref="I6:K6"/>
    <mergeCell ref="A34:K34"/>
    <mergeCell ref="A2:K2"/>
    <mergeCell ref="A3:K3"/>
    <mergeCell ref="B4:D4"/>
    <mergeCell ref="F4:F5"/>
    <mergeCell ref="G4:G5"/>
    <mergeCell ref="I4:K4"/>
  </mergeCells>
  <pageMargins left="0.7" right="0.7" top="0.75" bottom="0.75" header="0.3" footer="0.3"/>
  <pageSetup paperSize="9" orientation="portrait" horizontalDpi="204" verticalDpi="1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
  <dimension ref="A1:U52"/>
  <sheetViews>
    <sheetView zoomScale="70" zoomScaleNormal="70" workbookViewId="0">
      <selection activeCell="K53" sqref="K53"/>
    </sheetView>
  </sheetViews>
  <sheetFormatPr defaultColWidth="9" defaultRowHeight="12.75" x14ac:dyDescent="0.2"/>
  <cols>
    <col min="1" max="1" width="13.5" style="4" customWidth="1"/>
    <col min="2" max="2" width="39.875" style="4" customWidth="1"/>
    <col min="3" max="3" width="9" style="4"/>
    <col min="4" max="4" width="10.375" style="4" customWidth="1"/>
    <col min="5" max="5" width="9" style="4"/>
    <col min="6" max="6" width="17" style="7" customWidth="1"/>
    <col min="7" max="7" width="9" style="4"/>
    <col min="8" max="8" width="26" style="4" bestFit="1" customWidth="1"/>
    <col min="9" max="10" width="9" style="4"/>
    <col min="11" max="11" width="17" style="7" customWidth="1"/>
    <col min="12" max="15" width="9" style="4"/>
    <col min="16" max="16" width="17" style="7" customWidth="1"/>
    <col min="17" max="20" width="9" style="4"/>
    <col min="21" max="21" width="17" style="7" customWidth="1"/>
    <col min="22" max="16384" width="9" style="4"/>
  </cols>
  <sheetData>
    <row r="1" spans="1:21" ht="13.5" x14ac:dyDescent="0.25">
      <c r="A1" s="348" t="s">
        <v>248</v>
      </c>
      <c r="B1" s="348"/>
      <c r="C1" s="348"/>
      <c r="D1" s="348"/>
      <c r="E1" s="348"/>
      <c r="F1" s="348"/>
      <c r="G1" s="348"/>
      <c r="H1" s="348"/>
      <c r="I1" s="348"/>
      <c r="J1" s="348"/>
      <c r="K1" s="348"/>
      <c r="L1" s="348"/>
      <c r="M1" s="348"/>
      <c r="N1" s="348"/>
      <c r="O1" s="348"/>
      <c r="P1" s="348"/>
      <c r="Q1" s="348"/>
      <c r="R1" s="348"/>
      <c r="S1" s="348"/>
      <c r="T1" s="348"/>
      <c r="U1" s="348"/>
    </row>
    <row r="2" spans="1:21" ht="15" x14ac:dyDescent="0.25">
      <c r="A2" s="55"/>
      <c r="B2" s="301" t="s">
        <v>225</v>
      </c>
      <c r="C2" s="301"/>
      <c r="D2" s="301"/>
      <c r="E2" s="301"/>
      <c r="F2" s="301"/>
      <c r="G2" s="301"/>
      <c r="H2" s="301"/>
      <c r="I2" s="301"/>
      <c r="J2" s="301"/>
      <c r="K2" s="301"/>
      <c r="L2" s="301"/>
      <c r="M2" s="301"/>
      <c r="N2" s="301"/>
      <c r="O2" s="301"/>
      <c r="P2" s="301"/>
      <c r="Q2" s="301"/>
      <c r="R2" s="301"/>
      <c r="S2" s="301"/>
      <c r="T2" s="301"/>
      <c r="U2" s="301"/>
    </row>
    <row r="3" spans="1:21" ht="15" x14ac:dyDescent="0.25">
      <c r="A3" s="55"/>
      <c r="B3" s="56"/>
      <c r="C3" s="303" t="s">
        <v>76</v>
      </c>
      <c r="D3" s="303"/>
      <c r="E3" s="303"/>
      <c r="F3" s="303"/>
      <c r="G3" s="57"/>
      <c r="H3" s="303" t="s">
        <v>58</v>
      </c>
      <c r="I3" s="303"/>
      <c r="J3" s="303"/>
      <c r="K3" s="303"/>
      <c r="L3" s="57"/>
      <c r="M3" s="303" t="s">
        <v>17</v>
      </c>
      <c r="N3" s="303"/>
      <c r="O3" s="303"/>
      <c r="P3" s="303"/>
      <c r="Q3" s="58"/>
      <c r="R3" s="303" t="s">
        <v>59</v>
      </c>
      <c r="S3" s="303"/>
      <c r="T3" s="303"/>
      <c r="U3" s="303"/>
    </row>
    <row r="4" spans="1:21" ht="15" customHeight="1" x14ac:dyDescent="0.25">
      <c r="A4" s="55"/>
      <c r="B4" s="59"/>
      <c r="C4" s="350" t="s">
        <v>224</v>
      </c>
      <c r="D4" s="350"/>
      <c r="E4" s="351" t="s">
        <v>221</v>
      </c>
      <c r="F4" s="351"/>
      <c r="G4" s="60"/>
      <c r="H4" s="350" t="s">
        <v>224</v>
      </c>
      <c r="I4" s="350"/>
      <c r="J4" s="351" t="s">
        <v>221</v>
      </c>
      <c r="K4" s="351"/>
      <c r="L4" s="60"/>
      <c r="M4" s="350" t="s">
        <v>224</v>
      </c>
      <c r="N4" s="350"/>
      <c r="O4" s="351" t="s">
        <v>221</v>
      </c>
      <c r="P4" s="351"/>
      <c r="Q4" s="61"/>
      <c r="R4" s="350" t="s">
        <v>224</v>
      </c>
      <c r="S4" s="350"/>
      <c r="T4" s="351" t="s">
        <v>221</v>
      </c>
      <c r="U4" s="351"/>
    </row>
    <row r="5" spans="1:21" ht="30" x14ac:dyDescent="0.25">
      <c r="A5" s="55"/>
      <c r="B5" s="62"/>
      <c r="C5" s="50" t="s">
        <v>57</v>
      </c>
      <c r="D5" s="50" t="s">
        <v>37</v>
      </c>
      <c r="E5" s="50" t="s">
        <v>57</v>
      </c>
      <c r="F5" s="50" t="s">
        <v>37</v>
      </c>
      <c r="G5" s="63"/>
      <c r="H5" s="50" t="s">
        <v>57</v>
      </c>
      <c r="I5" s="50" t="s">
        <v>37</v>
      </c>
      <c r="J5" s="50" t="s">
        <v>57</v>
      </c>
      <c r="K5" s="50" t="s">
        <v>37</v>
      </c>
      <c r="L5" s="64"/>
      <c r="M5" s="50" t="s">
        <v>57</v>
      </c>
      <c r="N5" s="50" t="s">
        <v>37</v>
      </c>
      <c r="O5" s="50" t="s">
        <v>57</v>
      </c>
      <c r="P5" s="50" t="s">
        <v>37</v>
      </c>
      <c r="Q5" s="64"/>
      <c r="R5" s="50" t="s">
        <v>57</v>
      </c>
      <c r="S5" s="50" t="s">
        <v>37</v>
      </c>
      <c r="T5" s="50" t="s">
        <v>57</v>
      </c>
      <c r="U5" s="50" t="s">
        <v>37</v>
      </c>
    </row>
    <row r="6" spans="1:21" ht="30" x14ac:dyDescent="0.25">
      <c r="A6" s="55"/>
      <c r="B6" s="62"/>
      <c r="C6" s="51" t="s">
        <v>22</v>
      </c>
      <c r="D6" s="51" t="s">
        <v>23</v>
      </c>
      <c r="E6" s="51" t="s">
        <v>22</v>
      </c>
      <c r="F6" s="51" t="s">
        <v>23</v>
      </c>
      <c r="G6" s="64"/>
      <c r="H6" s="51" t="s">
        <v>22</v>
      </c>
      <c r="I6" s="51" t="s">
        <v>23</v>
      </c>
      <c r="J6" s="51" t="s">
        <v>22</v>
      </c>
      <c r="K6" s="51" t="s">
        <v>23</v>
      </c>
      <c r="L6" s="64"/>
      <c r="M6" s="51" t="s">
        <v>22</v>
      </c>
      <c r="N6" s="51" t="s">
        <v>23</v>
      </c>
      <c r="O6" s="51" t="s">
        <v>22</v>
      </c>
      <c r="P6" s="51" t="s">
        <v>23</v>
      </c>
      <c r="Q6" s="64"/>
      <c r="R6" s="51" t="s">
        <v>22</v>
      </c>
      <c r="S6" s="51" t="s">
        <v>23</v>
      </c>
      <c r="T6" s="51" t="s">
        <v>22</v>
      </c>
      <c r="U6" s="51" t="s">
        <v>23</v>
      </c>
    </row>
    <row r="7" spans="1:21" s="5" customFormat="1" ht="15" x14ac:dyDescent="0.25">
      <c r="A7" s="349" t="s">
        <v>26</v>
      </c>
      <c r="B7" s="52" t="s">
        <v>49</v>
      </c>
      <c r="C7" s="186">
        <v>95886</v>
      </c>
      <c r="D7" s="186">
        <v>59.91077676696991</v>
      </c>
      <c r="E7" s="186">
        <v>66175</v>
      </c>
      <c r="F7" s="186">
        <v>51.46881538114534</v>
      </c>
      <c r="G7" s="187"/>
      <c r="H7" s="186">
        <v>84303</v>
      </c>
      <c r="I7" s="186">
        <v>66.316609241516019</v>
      </c>
      <c r="J7" s="186">
        <v>84943</v>
      </c>
      <c r="K7" s="186">
        <v>68.531158227643857</v>
      </c>
      <c r="L7" s="187"/>
      <c r="M7" s="186">
        <v>19452</v>
      </c>
      <c r="N7" s="186">
        <v>84.31364050106194</v>
      </c>
      <c r="O7" s="186">
        <v>21304</v>
      </c>
      <c r="P7" s="186">
        <v>83.973196689002762</v>
      </c>
      <c r="Q7" s="186"/>
      <c r="R7" s="186">
        <v>39369</v>
      </c>
      <c r="S7" s="186">
        <v>66.425389755011139</v>
      </c>
      <c r="T7" s="186">
        <v>41312</v>
      </c>
      <c r="U7" s="186">
        <v>68.133390506976284</v>
      </c>
    </row>
    <row r="8" spans="1:21" ht="15" x14ac:dyDescent="0.25">
      <c r="A8" s="349"/>
      <c r="B8" s="52" t="s">
        <v>50</v>
      </c>
      <c r="C8" s="186">
        <v>26916</v>
      </c>
      <c r="D8" s="186">
        <v>16.817454763570929</v>
      </c>
      <c r="E8" s="186">
        <v>21303</v>
      </c>
      <c r="F8" s="186">
        <v>16.568797492475092</v>
      </c>
      <c r="G8" s="187"/>
      <c r="H8" s="186">
        <v>25641</v>
      </c>
      <c r="I8" s="186">
        <v>20.170387501769955</v>
      </c>
      <c r="J8" s="186">
        <v>23205</v>
      </c>
      <c r="K8" s="186">
        <v>18.721560654468004</v>
      </c>
      <c r="L8" s="187"/>
      <c r="M8" s="186">
        <v>583</v>
      </c>
      <c r="N8" s="186">
        <v>2.5269819253608423</v>
      </c>
      <c r="O8" s="186">
        <v>878</v>
      </c>
      <c r="P8" s="186">
        <v>3.4607804493496257</v>
      </c>
      <c r="Q8" s="186"/>
      <c r="R8" s="186">
        <v>5423</v>
      </c>
      <c r="S8" s="186">
        <v>9.1499628804751296</v>
      </c>
      <c r="T8" s="186">
        <v>4942</v>
      </c>
      <c r="U8" s="186">
        <v>8.1505425998614633</v>
      </c>
    </row>
    <row r="9" spans="1:21" s="5" customFormat="1" ht="15" x14ac:dyDescent="0.25">
      <c r="A9" s="349"/>
      <c r="B9" s="52" t="s">
        <v>51</v>
      </c>
      <c r="C9" s="186">
        <v>481</v>
      </c>
      <c r="D9" s="186">
        <v>0.30053483954813559</v>
      </c>
      <c r="E9" s="186">
        <v>452</v>
      </c>
      <c r="F9" s="186">
        <v>0.3515512588179478</v>
      </c>
      <c r="G9" s="187"/>
      <c r="H9" s="186">
        <v>458</v>
      </c>
      <c r="I9" s="186">
        <v>0.36028382184043678</v>
      </c>
      <c r="J9" s="186">
        <v>635</v>
      </c>
      <c r="K9" s="186">
        <v>0.51231161454803631</v>
      </c>
      <c r="L9" s="187"/>
      <c r="M9" s="186">
        <v>776</v>
      </c>
      <c r="N9" s="186">
        <v>3.3635299726929913</v>
      </c>
      <c r="O9" s="186">
        <v>856</v>
      </c>
      <c r="P9" s="186">
        <v>3.3740638549467876</v>
      </c>
      <c r="Q9" s="186"/>
      <c r="R9" s="186">
        <v>99</v>
      </c>
      <c r="S9" s="186">
        <v>0.16703786191536749</v>
      </c>
      <c r="T9" s="186">
        <v>127</v>
      </c>
      <c r="U9" s="186">
        <v>0.20945344196325494</v>
      </c>
    </row>
    <row r="10" spans="1:21" s="5" customFormat="1" ht="15" x14ac:dyDescent="0.25">
      <c r="A10" s="349"/>
      <c r="B10" s="52" t="s">
        <v>52</v>
      </c>
      <c r="C10" s="186">
        <v>10297</v>
      </c>
      <c r="D10" s="186">
        <v>6.4336948915325403</v>
      </c>
      <c r="E10" s="186">
        <v>10650</v>
      </c>
      <c r="F10" s="186">
        <v>8.2832320938299642</v>
      </c>
      <c r="G10" s="188"/>
      <c r="H10" s="186">
        <v>9023</v>
      </c>
      <c r="I10" s="186">
        <v>7.0979059486162903</v>
      </c>
      <c r="J10" s="186">
        <v>8777</v>
      </c>
      <c r="K10" s="186">
        <v>7.0811953399812815</v>
      </c>
      <c r="L10" s="188"/>
      <c r="M10" s="186">
        <v>251</v>
      </c>
      <c r="N10" s="186">
        <v>1.0879459061159031</v>
      </c>
      <c r="O10" s="186">
        <v>162</v>
      </c>
      <c r="P10" s="186">
        <v>0.63854946787544342</v>
      </c>
      <c r="Q10" s="186"/>
      <c r="R10" s="186">
        <v>630</v>
      </c>
      <c r="S10" s="186">
        <v>1.0629682121887021</v>
      </c>
      <c r="T10" s="186">
        <v>595</v>
      </c>
      <c r="U10" s="186">
        <v>0.98129762179635183</v>
      </c>
    </row>
    <row r="11" spans="1:21" ht="33.6" customHeight="1" x14ac:dyDescent="0.25">
      <c r="A11" s="349"/>
      <c r="B11" s="53" t="s">
        <v>189</v>
      </c>
      <c r="C11" s="186">
        <v>15567</v>
      </c>
      <c r="D11" s="186">
        <v>9.7264570628811367</v>
      </c>
      <c r="E11" s="186">
        <v>17920</v>
      </c>
      <c r="F11" s="186">
        <v>13.937607429242533</v>
      </c>
      <c r="G11" s="188"/>
      <c r="H11" s="186">
        <v>0</v>
      </c>
      <c r="I11" s="186">
        <v>0</v>
      </c>
      <c r="J11" s="186">
        <v>0</v>
      </c>
      <c r="K11" s="186">
        <v>0</v>
      </c>
      <c r="L11" s="188"/>
      <c r="M11" s="186">
        <v>56</v>
      </c>
      <c r="N11" s="186">
        <v>0.24272896710155609</v>
      </c>
      <c r="O11" s="186">
        <v>56</v>
      </c>
      <c r="P11" s="186">
        <v>0.2207331493890422</v>
      </c>
      <c r="Q11" s="186"/>
      <c r="R11" s="186">
        <v>9297</v>
      </c>
      <c r="S11" s="186">
        <v>15.68637375987042</v>
      </c>
      <c r="T11" s="186">
        <v>9351</v>
      </c>
      <c r="U11" s="186">
        <v>15.422040439357456</v>
      </c>
    </row>
    <row r="12" spans="1:21" ht="15" x14ac:dyDescent="0.25">
      <c r="A12" s="349"/>
      <c r="B12" s="52" t="s">
        <v>53</v>
      </c>
      <c r="C12" s="186">
        <v>982</v>
      </c>
      <c r="D12" s="186">
        <v>0.61356593022093375</v>
      </c>
      <c r="E12" s="186">
        <v>1063</v>
      </c>
      <c r="F12" s="186">
        <v>0.82676767283955421</v>
      </c>
      <c r="G12" s="188"/>
      <c r="H12" s="186">
        <v>0</v>
      </c>
      <c r="I12" s="186">
        <v>0</v>
      </c>
      <c r="J12" s="186">
        <v>0</v>
      </c>
      <c r="K12" s="186">
        <v>0</v>
      </c>
      <c r="L12" s="188"/>
      <c r="M12" s="186">
        <v>1100</v>
      </c>
      <c r="N12" s="186">
        <v>4.7678904252091368</v>
      </c>
      <c r="O12" s="186">
        <v>1173</v>
      </c>
      <c r="P12" s="186">
        <v>4.6235711470240446</v>
      </c>
      <c r="Q12" s="186"/>
      <c r="R12" s="186">
        <v>287</v>
      </c>
      <c r="S12" s="186">
        <v>0.48424107444151987</v>
      </c>
      <c r="T12" s="186">
        <v>285</v>
      </c>
      <c r="U12" s="186">
        <v>0.47003331464195008</v>
      </c>
    </row>
    <row r="13" spans="1:21" ht="15" x14ac:dyDescent="0.25">
      <c r="A13" s="349"/>
      <c r="B13" s="52" t="s">
        <v>54</v>
      </c>
      <c r="C13" s="186">
        <v>5002</v>
      </c>
      <c r="D13" s="186">
        <v>3.1253124062781161</v>
      </c>
      <c r="E13" s="186">
        <v>5429</v>
      </c>
      <c r="F13" s="186">
        <v>4.2225039471739789</v>
      </c>
      <c r="G13" s="188"/>
      <c r="H13" s="186">
        <v>3264</v>
      </c>
      <c r="I13" s="186">
        <v>2.5676122150375229</v>
      </c>
      <c r="J13" s="186">
        <v>1778</v>
      </c>
      <c r="K13" s="186">
        <v>1.4344725207345015</v>
      </c>
      <c r="L13" s="188"/>
      <c r="M13" s="186">
        <v>235</v>
      </c>
      <c r="N13" s="186">
        <v>1.0185947726583156</v>
      </c>
      <c r="O13" s="186">
        <v>196</v>
      </c>
      <c r="P13" s="186">
        <v>0.77256602286164766</v>
      </c>
      <c r="Q13" s="186"/>
      <c r="R13" s="186">
        <v>2160</v>
      </c>
      <c r="S13" s="186">
        <v>3.6444624417898357</v>
      </c>
      <c r="T13" s="186">
        <v>1860</v>
      </c>
      <c r="U13" s="186">
        <v>3.0675858429264111</v>
      </c>
    </row>
    <row r="14" spans="1:21" ht="15" x14ac:dyDescent="0.25">
      <c r="A14" s="55"/>
      <c r="B14" s="53" t="s">
        <v>55</v>
      </c>
      <c r="C14" s="186">
        <v>4917</v>
      </c>
      <c r="D14" s="186">
        <v>3.0722033389983006</v>
      </c>
      <c r="E14" s="186">
        <v>5581</v>
      </c>
      <c r="F14" s="186">
        <v>4.3407247244755895</v>
      </c>
      <c r="G14" s="188"/>
      <c r="H14" s="186">
        <v>4433</v>
      </c>
      <c r="I14" s="186">
        <v>3.4872012712197731</v>
      </c>
      <c r="J14" s="186">
        <v>4610</v>
      </c>
      <c r="K14" s="186">
        <v>3.7193016426243264</v>
      </c>
      <c r="L14" s="188"/>
      <c r="M14" s="186">
        <v>618</v>
      </c>
      <c r="N14" s="186">
        <v>2.6786875297993151</v>
      </c>
      <c r="O14" s="186">
        <v>745</v>
      </c>
      <c r="P14" s="186">
        <v>2.9365392195506503</v>
      </c>
      <c r="Q14" s="186"/>
      <c r="R14" s="186">
        <v>2003</v>
      </c>
      <c r="S14" s="186">
        <v>3.3795640143078898</v>
      </c>
      <c r="T14" s="186">
        <v>2162</v>
      </c>
      <c r="U14" s="186">
        <v>3.5656562324768286</v>
      </c>
    </row>
    <row r="15" spans="1:21" s="5" customFormat="1" ht="25.15" customHeight="1" x14ac:dyDescent="0.25">
      <c r="A15" s="245"/>
      <c r="B15" s="54" t="s">
        <v>56</v>
      </c>
      <c r="C15" s="246">
        <v>160048</v>
      </c>
      <c r="D15" s="247">
        <v>100</v>
      </c>
      <c r="E15" s="247">
        <v>128573</v>
      </c>
      <c r="F15" s="247">
        <v>100</v>
      </c>
      <c r="G15" s="248"/>
      <c r="H15" s="247">
        <v>127122</v>
      </c>
      <c r="I15" s="247">
        <v>100</v>
      </c>
      <c r="J15" s="247">
        <v>123948</v>
      </c>
      <c r="K15" s="247">
        <v>100</v>
      </c>
      <c r="L15" s="248"/>
      <c r="M15" s="247">
        <v>23071</v>
      </c>
      <c r="N15" s="247">
        <v>100</v>
      </c>
      <c r="O15" s="247">
        <v>25370</v>
      </c>
      <c r="P15" s="247">
        <v>100</v>
      </c>
      <c r="Q15" s="247"/>
      <c r="R15" s="247">
        <v>59268</v>
      </c>
      <c r="S15" s="247">
        <v>100</v>
      </c>
      <c r="T15" s="247">
        <v>60634</v>
      </c>
      <c r="U15" s="247">
        <v>100</v>
      </c>
    </row>
    <row r="16" spans="1:21" ht="15" x14ac:dyDescent="0.25">
      <c r="A16" s="55"/>
      <c r="B16" s="67"/>
      <c r="C16" s="68"/>
      <c r="D16" s="68"/>
      <c r="E16" s="68"/>
      <c r="F16" s="69"/>
      <c r="G16" s="70"/>
      <c r="H16" s="68"/>
      <c r="I16" s="68"/>
      <c r="J16" s="68"/>
      <c r="K16" s="69"/>
      <c r="L16" s="70"/>
      <c r="M16" s="71"/>
      <c r="N16" s="71"/>
      <c r="O16" s="71"/>
      <c r="P16" s="72"/>
      <c r="Q16" s="71"/>
      <c r="R16" s="71"/>
      <c r="S16" s="71"/>
      <c r="T16" s="71"/>
      <c r="U16" s="73"/>
    </row>
    <row r="17" spans="1:21" ht="15" customHeight="1" x14ac:dyDescent="0.25">
      <c r="A17" s="74"/>
      <c r="B17" s="301" t="s">
        <v>225</v>
      </c>
      <c r="C17" s="301"/>
      <c r="D17" s="301"/>
      <c r="E17" s="301"/>
      <c r="F17" s="301"/>
      <c r="G17" s="301"/>
      <c r="H17" s="301"/>
      <c r="I17" s="301"/>
      <c r="J17" s="301"/>
      <c r="K17" s="301"/>
      <c r="L17" s="301"/>
      <c r="M17" s="301"/>
      <c r="N17" s="301"/>
      <c r="O17" s="301"/>
      <c r="P17" s="301"/>
      <c r="Q17" s="301"/>
      <c r="R17" s="301"/>
      <c r="S17" s="301"/>
      <c r="T17" s="301"/>
      <c r="U17" s="301"/>
    </row>
    <row r="18" spans="1:21" ht="15" x14ac:dyDescent="0.25">
      <c r="A18" s="55"/>
      <c r="B18" s="56"/>
      <c r="C18" s="303" t="s">
        <v>60</v>
      </c>
      <c r="D18" s="303"/>
      <c r="E18" s="303"/>
      <c r="F18" s="303"/>
      <c r="G18" s="57"/>
      <c r="H18" s="303" t="s">
        <v>61</v>
      </c>
      <c r="I18" s="303"/>
      <c r="J18" s="303"/>
      <c r="K18" s="303"/>
      <c r="L18" s="57"/>
      <c r="M18" s="303" t="s">
        <v>62</v>
      </c>
      <c r="N18" s="303"/>
      <c r="O18" s="303"/>
      <c r="P18" s="303"/>
      <c r="Q18" s="58"/>
      <c r="R18" s="58"/>
      <c r="S18" s="58"/>
      <c r="T18" s="58"/>
      <c r="U18" s="58"/>
    </row>
    <row r="19" spans="1:21" s="5" customFormat="1" ht="15" customHeight="1" x14ac:dyDescent="0.25">
      <c r="A19" s="66"/>
      <c r="B19" s="59"/>
      <c r="C19" s="350" t="s">
        <v>224</v>
      </c>
      <c r="D19" s="350"/>
      <c r="E19" s="351" t="s">
        <v>221</v>
      </c>
      <c r="F19" s="351"/>
      <c r="G19" s="60"/>
      <c r="H19" s="350" t="s">
        <v>224</v>
      </c>
      <c r="I19" s="350"/>
      <c r="J19" s="351" t="s">
        <v>221</v>
      </c>
      <c r="K19" s="351"/>
      <c r="L19" s="60"/>
      <c r="M19" s="350" t="s">
        <v>224</v>
      </c>
      <c r="N19" s="350"/>
      <c r="O19" s="351" t="s">
        <v>221</v>
      </c>
      <c r="P19" s="351"/>
      <c r="Q19" s="75"/>
      <c r="R19" s="76"/>
      <c r="S19" s="76"/>
      <c r="T19" s="76"/>
      <c r="U19" s="75"/>
    </row>
    <row r="20" spans="1:21" s="5" customFormat="1" ht="30" x14ac:dyDescent="0.25">
      <c r="A20" s="66"/>
      <c r="B20" s="56"/>
      <c r="C20" s="50" t="s">
        <v>57</v>
      </c>
      <c r="D20" s="50" t="s">
        <v>37</v>
      </c>
      <c r="E20" s="50" t="s">
        <v>57</v>
      </c>
      <c r="F20" s="50" t="s">
        <v>37</v>
      </c>
      <c r="G20" s="64"/>
      <c r="H20" s="50" t="s">
        <v>57</v>
      </c>
      <c r="I20" s="50" t="s">
        <v>37</v>
      </c>
      <c r="J20" s="50" t="s">
        <v>57</v>
      </c>
      <c r="K20" s="50" t="s">
        <v>37</v>
      </c>
      <c r="L20" s="64"/>
      <c r="M20" s="50" t="s">
        <v>57</v>
      </c>
      <c r="N20" s="50" t="s">
        <v>37</v>
      </c>
      <c r="O20" s="50" t="s">
        <v>57</v>
      </c>
      <c r="P20" s="50" t="s">
        <v>37</v>
      </c>
      <c r="Q20" s="64"/>
      <c r="R20" s="64"/>
      <c r="S20" s="64"/>
      <c r="T20" s="64"/>
      <c r="U20" s="77"/>
    </row>
    <row r="21" spans="1:21" s="5" customFormat="1" ht="30" x14ac:dyDescent="0.25">
      <c r="A21" s="66"/>
      <c r="B21" s="56"/>
      <c r="C21" s="51" t="s">
        <v>22</v>
      </c>
      <c r="D21" s="51" t="s">
        <v>23</v>
      </c>
      <c r="E21" s="51" t="s">
        <v>22</v>
      </c>
      <c r="F21" s="51" t="s">
        <v>23</v>
      </c>
      <c r="G21" s="64"/>
      <c r="H21" s="51" t="s">
        <v>22</v>
      </c>
      <c r="I21" s="51" t="s">
        <v>23</v>
      </c>
      <c r="J21" s="51" t="s">
        <v>22</v>
      </c>
      <c r="K21" s="51" t="s">
        <v>23</v>
      </c>
      <c r="L21" s="64"/>
      <c r="M21" s="51" t="s">
        <v>22</v>
      </c>
      <c r="N21" s="51" t="s">
        <v>23</v>
      </c>
      <c r="O21" s="51" t="s">
        <v>22</v>
      </c>
      <c r="P21" s="51" t="s">
        <v>23</v>
      </c>
      <c r="Q21" s="64"/>
      <c r="R21" s="64"/>
      <c r="S21" s="64"/>
      <c r="T21" s="64"/>
      <c r="U21" s="77"/>
    </row>
    <row r="22" spans="1:21" s="5" customFormat="1" ht="15" x14ac:dyDescent="0.25">
      <c r="A22" s="349" t="s">
        <v>26</v>
      </c>
      <c r="B22" s="52" t="s">
        <v>49</v>
      </c>
      <c r="C22" s="64">
        <v>14897</v>
      </c>
      <c r="D22" s="64">
        <v>55.204743375949604</v>
      </c>
      <c r="E22" s="64">
        <v>17954</v>
      </c>
      <c r="F22" s="64">
        <v>65.917685501340088</v>
      </c>
      <c r="G22" s="65"/>
      <c r="H22" s="64">
        <v>698.3</v>
      </c>
      <c r="I22" s="64">
        <v>63.551146705496905</v>
      </c>
      <c r="J22" s="64">
        <v>596.9</v>
      </c>
      <c r="K22" s="64">
        <v>59.304520615996026</v>
      </c>
      <c r="L22" s="65"/>
      <c r="M22" s="64">
        <v>254605.3</v>
      </c>
      <c r="N22" s="64">
        <v>64.036697847647133</v>
      </c>
      <c r="O22" s="64">
        <v>232284.9</v>
      </c>
      <c r="P22" s="64">
        <v>63.332838016350912</v>
      </c>
      <c r="Q22" s="65"/>
      <c r="R22" s="65"/>
      <c r="S22" s="65"/>
      <c r="T22" s="65"/>
      <c r="U22" s="78"/>
    </row>
    <row r="23" spans="1:21" s="5" customFormat="1" ht="15" x14ac:dyDescent="0.25">
      <c r="A23" s="349"/>
      <c r="B23" s="52" t="s">
        <v>50</v>
      </c>
      <c r="C23" s="64">
        <v>10407</v>
      </c>
      <c r="D23" s="64">
        <v>38.565869927737637</v>
      </c>
      <c r="E23" s="64">
        <v>6557</v>
      </c>
      <c r="F23" s="64">
        <v>24.073870103168485</v>
      </c>
      <c r="G23" s="64"/>
      <c r="H23" s="64">
        <v>74.599999999999994</v>
      </c>
      <c r="I23" s="64">
        <v>6.7892246086639965</v>
      </c>
      <c r="J23" s="64">
        <v>77.2</v>
      </c>
      <c r="K23" s="64">
        <v>7.6701440635866867</v>
      </c>
      <c r="L23" s="64"/>
      <c r="M23" s="64">
        <v>69044.600000000006</v>
      </c>
      <c r="N23" s="64">
        <v>17.365656520943038</v>
      </c>
      <c r="O23" s="64">
        <v>56962.2</v>
      </c>
      <c r="P23" s="64">
        <v>15.530832118897886</v>
      </c>
      <c r="Q23" s="64"/>
      <c r="R23" s="64"/>
      <c r="S23" s="64"/>
      <c r="T23" s="64"/>
      <c r="U23" s="77"/>
    </row>
    <row r="24" spans="1:21" s="5" customFormat="1" ht="15" x14ac:dyDescent="0.25">
      <c r="A24" s="349"/>
      <c r="B24" s="52" t="s">
        <v>51</v>
      </c>
      <c r="C24" s="64">
        <v>484</v>
      </c>
      <c r="D24" s="64">
        <v>1.7935890309431164</v>
      </c>
      <c r="E24" s="64">
        <v>938</v>
      </c>
      <c r="F24" s="64">
        <v>3.4438447699820096</v>
      </c>
      <c r="G24" s="65"/>
      <c r="H24" s="64">
        <v>74.7</v>
      </c>
      <c r="I24" s="64">
        <v>6.7983254459410265</v>
      </c>
      <c r="J24" s="64">
        <v>70.2</v>
      </c>
      <c r="K24" s="64">
        <v>6.9746646795827125</v>
      </c>
      <c r="L24" s="65"/>
      <c r="M24" s="64">
        <v>2372.6999999999998</v>
      </c>
      <c r="N24" s="64">
        <v>0.59676633983311567</v>
      </c>
      <c r="O24" s="64">
        <v>3078.2</v>
      </c>
      <c r="P24" s="64">
        <v>0.83927600107424705</v>
      </c>
      <c r="Q24" s="65"/>
      <c r="R24" s="65"/>
      <c r="S24" s="65"/>
      <c r="T24" s="65"/>
      <c r="U24" s="78"/>
    </row>
    <row r="25" spans="1:21" s="5" customFormat="1" ht="15" x14ac:dyDescent="0.25">
      <c r="A25" s="349"/>
      <c r="B25" s="52" t="s">
        <v>52</v>
      </c>
      <c r="C25" s="64">
        <v>509</v>
      </c>
      <c r="D25" s="64">
        <v>1.8862330924587734</v>
      </c>
      <c r="E25" s="64">
        <v>469</v>
      </c>
      <c r="F25" s="64">
        <v>1.7219223849910048</v>
      </c>
      <c r="G25" s="65"/>
      <c r="H25" s="64">
        <v>0</v>
      </c>
      <c r="I25" s="64">
        <v>0</v>
      </c>
      <c r="J25" s="64">
        <v>0</v>
      </c>
      <c r="K25" s="64">
        <v>0</v>
      </c>
      <c r="L25" s="65"/>
      <c r="M25" s="64">
        <v>20710</v>
      </c>
      <c r="N25" s="64">
        <v>5.208846840284834</v>
      </c>
      <c r="O25" s="64">
        <v>20653</v>
      </c>
      <c r="P25" s="64">
        <v>5.6310724612391745</v>
      </c>
      <c r="Q25" s="65"/>
      <c r="R25" s="65"/>
      <c r="S25" s="65"/>
      <c r="T25" s="65"/>
      <c r="U25" s="78"/>
    </row>
    <row r="26" spans="1:21" ht="16.5" x14ac:dyDescent="0.25">
      <c r="A26" s="349"/>
      <c r="B26" s="53" t="s">
        <v>189</v>
      </c>
      <c r="C26" s="64">
        <v>0</v>
      </c>
      <c r="D26" s="64">
        <v>0</v>
      </c>
      <c r="E26" s="64">
        <v>0</v>
      </c>
      <c r="F26" s="64">
        <v>0</v>
      </c>
      <c r="G26" s="64"/>
      <c r="H26" s="64">
        <v>0</v>
      </c>
      <c r="I26" s="64">
        <v>0</v>
      </c>
      <c r="J26" s="64">
        <v>0</v>
      </c>
      <c r="K26" s="64">
        <v>0</v>
      </c>
      <c r="L26" s="64"/>
      <c r="M26" s="64">
        <v>24920</v>
      </c>
      <c r="N26" s="64">
        <v>6.2677191337468896</v>
      </c>
      <c r="O26" s="64">
        <v>27327</v>
      </c>
      <c r="P26" s="64">
        <v>7.4507489056448408</v>
      </c>
      <c r="Q26" s="64"/>
      <c r="R26" s="64"/>
      <c r="S26" s="64"/>
      <c r="T26" s="64"/>
      <c r="U26" s="77"/>
    </row>
    <row r="27" spans="1:21" ht="15" x14ac:dyDescent="0.25">
      <c r="A27" s="349"/>
      <c r="B27" s="52" t="s">
        <v>53</v>
      </c>
      <c r="C27" s="64">
        <v>104</v>
      </c>
      <c r="D27" s="64">
        <v>0.3853992959051325</v>
      </c>
      <c r="E27" s="64">
        <v>180</v>
      </c>
      <c r="F27" s="64">
        <v>0.66086573411168636</v>
      </c>
      <c r="G27" s="64"/>
      <c r="H27" s="64">
        <v>162.6</v>
      </c>
      <c r="I27" s="64">
        <v>14.797961412449945</v>
      </c>
      <c r="J27" s="64">
        <v>153</v>
      </c>
      <c r="K27" s="64">
        <v>15.201192250372578</v>
      </c>
      <c r="L27" s="64"/>
      <c r="M27" s="64">
        <v>2635.6</v>
      </c>
      <c r="N27" s="64">
        <v>0.66288926761249201</v>
      </c>
      <c r="O27" s="64">
        <v>2854</v>
      </c>
      <c r="P27" s="64">
        <v>0.77814752357413464</v>
      </c>
      <c r="Q27" s="64"/>
      <c r="R27" s="64"/>
      <c r="S27" s="64"/>
      <c r="T27" s="64"/>
      <c r="U27" s="77"/>
    </row>
    <row r="28" spans="1:21" ht="15" x14ac:dyDescent="0.25">
      <c r="A28" s="349"/>
      <c r="B28" s="52" t="s">
        <v>54</v>
      </c>
      <c r="C28" s="64">
        <v>41</v>
      </c>
      <c r="D28" s="64">
        <v>0.15193626088567724</v>
      </c>
      <c r="E28" s="64">
        <v>24</v>
      </c>
      <c r="F28" s="64">
        <v>8.8115431214891515E-2</v>
      </c>
      <c r="G28" s="64"/>
      <c r="H28" s="64">
        <v>0</v>
      </c>
      <c r="I28" s="64">
        <v>0</v>
      </c>
      <c r="J28" s="64">
        <v>0</v>
      </c>
      <c r="K28" s="64">
        <v>0</v>
      </c>
      <c r="L28" s="64"/>
      <c r="M28" s="64">
        <v>10702</v>
      </c>
      <c r="N28" s="64">
        <v>2.6916986424301448</v>
      </c>
      <c r="O28" s="64">
        <v>9287</v>
      </c>
      <c r="P28" s="64">
        <v>2.5321149444404303</v>
      </c>
      <c r="Q28" s="64"/>
      <c r="R28" s="64"/>
      <c r="S28" s="64"/>
      <c r="T28" s="64"/>
      <c r="U28" s="77"/>
    </row>
    <row r="29" spans="1:21" ht="15" x14ac:dyDescent="0.25">
      <c r="A29" s="55"/>
      <c r="B29" s="53" t="s">
        <v>55</v>
      </c>
      <c r="C29" s="64">
        <v>543</v>
      </c>
      <c r="D29" s="64">
        <v>2.0122290161200667</v>
      </c>
      <c r="E29" s="64">
        <v>1115</v>
      </c>
      <c r="F29" s="64">
        <v>4.0936960751918345</v>
      </c>
      <c r="G29" s="64"/>
      <c r="H29" s="64">
        <v>88.6</v>
      </c>
      <c r="I29" s="64">
        <v>8.0633418274481254</v>
      </c>
      <c r="J29" s="64">
        <v>109.2</v>
      </c>
      <c r="K29" s="64">
        <v>10.849478390461996</v>
      </c>
      <c r="L29" s="64"/>
      <c r="M29" s="64">
        <v>12602.6</v>
      </c>
      <c r="N29" s="64">
        <v>3.1697254075023498</v>
      </c>
      <c r="O29" s="64">
        <v>14322.2</v>
      </c>
      <c r="P29" s="64">
        <v>3.9049700287783713</v>
      </c>
      <c r="Q29" s="64"/>
      <c r="R29" s="64"/>
      <c r="S29" s="64"/>
      <c r="T29" s="64"/>
      <c r="U29" s="77"/>
    </row>
    <row r="30" spans="1:21" s="6" customFormat="1" ht="15" x14ac:dyDescent="0.25">
      <c r="A30" s="245"/>
      <c r="B30" s="54" t="s">
        <v>56</v>
      </c>
      <c r="C30" s="249">
        <v>26985</v>
      </c>
      <c r="D30" s="249">
        <v>100</v>
      </c>
      <c r="E30" s="249">
        <v>27237</v>
      </c>
      <c r="F30" s="249">
        <v>100</v>
      </c>
      <c r="G30" s="249"/>
      <c r="H30" s="249">
        <v>1098.8</v>
      </c>
      <c r="I30" s="249">
        <v>100</v>
      </c>
      <c r="J30" s="249">
        <v>1006.5</v>
      </c>
      <c r="K30" s="249">
        <v>100</v>
      </c>
      <c r="L30" s="249"/>
      <c r="M30" s="249">
        <v>397592.8</v>
      </c>
      <c r="N30" s="249">
        <v>100</v>
      </c>
      <c r="O30" s="249">
        <v>366768.5</v>
      </c>
      <c r="P30" s="249">
        <v>100</v>
      </c>
      <c r="Q30" s="65"/>
      <c r="R30" s="65"/>
      <c r="S30" s="65"/>
      <c r="T30" s="65"/>
      <c r="U30" s="78"/>
    </row>
    <row r="31" spans="1:21" ht="15" x14ac:dyDescent="0.25">
      <c r="A31" s="48" t="s">
        <v>168</v>
      </c>
      <c r="C31" s="68"/>
      <c r="D31" s="68"/>
      <c r="E31" s="68"/>
      <c r="F31" s="69"/>
      <c r="G31" s="70"/>
      <c r="H31" s="71"/>
      <c r="I31" s="71"/>
      <c r="J31" s="71"/>
      <c r="K31" s="69"/>
      <c r="L31" s="70"/>
      <c r="M31" s="68"/>
      <c r="N31" s="68"/>
      <c r="O31" s="68"/>
      <c r="P31" s="79"/>
      <c r="Q31" s="68"/>
      <c r="R31" s="68"/>
      <c r="S31" s="68"/>
      <c r="T31" s="68"/>
      <c r="U31" s="73"/>
    </row>
    <row r="32" spans="1:21" s="5" customFormat="1" ht="15" x14ac:dyDescent="0.25">
      <c r="A32" s="49" t="s">
        <v>249</v>
      </c>
      <c r="C32" s="56"/>
      <c r="D32" s="56"/>
      <c r="E32" s="56"/>
      <c r="F32" s="59"/>
      <c r="G32" s="56"/>
      <c r="H32" s="56"/>
      <c r="I32" s="56"/>
      <c r="J32" s="56"/>
      <c r="K32" s="59"/>
      <c r="L32" s="56"/>
      <c r="M32" s="56"/>
      <c r="N32" s="56"/>
      <c r="O32" s="56"/>
      <c r="P32" s="56"/>
      <c r="Q32" s="56"/>
      <c r="R32" s="56"/>
      <c r="S32" s="56"/>
      <c r="T32" s="56"/>
      <c r="U32" s="59"/>
    </row>
    <row r="33" spans="1:21" ht="13.5" x14ac:dyDescent="0.25">
      <c r="A33" s="23"/>
      <c r="B33" s="23"/>
      <c r="C33" s="23"/>
      <c r="D33" s="23"/>
      <c r="E33" s="23"/>
      <c r="F33" s="24"/>
      <c r="G33" s="23"/>
      <c r="H33" s="23"/>
      <c r="I33" s="23"/>
      <c r="J33" s="23"/>
      <c r="K33" s="24"/>
      <c r="L33" s="23"/>
      <c r="M33" s="23"/>
      <c r="N33" s="23"/>
      <c r="O33" s="23"/>
      <c r="P33" s="24"/>
      <c r="Q33" s="23"/>
      <c r="R33" s="23"/>
      <c r="S33" s="23"/>
      <c r="T33" s="23"/>
      <c r="U33" s="24"/>
    </row>
    <row r="34" spans="1:21" s="5" customFormat="1" x14ac:dyDescent="0.2">
      <c r="B34" s="4"/>
      <c r="C34" s="4"/>
      <c r="D34" s="4"/>
      <c r="E34" s="4"/>
      <c r="F34" s="7"/>
      <c r="G34" s="4"/>
      <c r="H34" s="4"/>
      <c r="I34" s="4"/>
      <c r="J34" s="4"/>
      <c r="K34" s="7"/>
      <c r="L34" s="4"/>
      <c r="M34" s="4"/>
      <c r="N34" s="4"/>
      <c r="O34" s="4"/>
      <c r="P34" s="7"/>
      <c r="Q34" s="4"/>
      <c r="R34" s="4"/>
      <c r="S34" s="4"/>
      <c r="T34" s="4"/>
      <c r="U34" s="7"/>
    </row>
    <row r="35" spans="1:21" s="5" customFormat="1" x14ac:dyDescent="0.2">
      <c r="B35" s="4"/>
      <c r="C35" s="4"/>
      <c r="D35" s="4"/>
      <c r="E35" s="4"/>
      <c r="F35" s="7"/>
      <c r="G35" s="4"/>
      <c r="H35" s="4"/>
      <c r="I35" s="4"/>
      <c r="J35" s="4"/>
      <c r="K35" s="7"/>
      <c r="L35" s="4"/>
      <c r="M35" s="4"/>
      <c r="N35" s="4"/>
      <c r="O35" s="4"/>
      <c r="P35" s="7"/>
      <c r="Q35" s="4"/>
      <c r="R35" s="4"/>
      <c r="S35" s="4"/>
      <c r="T35" s="4"/>
      <c r="U35" s="7"/>
    </row>
    <row r="42" spans="1:21" s="5" customFormat="1" x14ac:dyDescent="0.2">
      <c r="B42" s="4"/>
      <c r="C42" s="4"/>
      <c r="D42" s="4"/>
      <c r="E42" s="4"/>
      <c r="F42" s="7"/>
      <c r="G42" s="4"/>
      <c r="H42" s="4"/>
      <c r="I42" s="4"/>
      <c r="J42" s="4"/>
      <c r="K42" s="7"/>
      <c r="L42" s="4"/>
      <c r="M42" s="4"/>
      <c r="N42" s="4"/>
      <c r="O42" s="4"/>
      <c r="P42" s="7"/>
      <c r="Q42" s="4"/>
      <c r="R42" s="4"/>
      <c r="S42" s="4"/>
      <c r="T42" s="4"/>
      <c r="U42" s="7"/>
    </row>
    <row r="44" spans="1:21" s="5" customFormat="1" x14ac:dyDescent="0.2">
      <c r="B44" s="4"/>
      <c r="C44" s="4"/>
      <c r="D44" s="4"/>
      <c r="E44" s="4"/>
      <c r="F44" s="7"/>
      <c r="G44" s="4"/>
      <c r="H44" s="4"/>
      <c r="I44" s="4"/>
      <c r="J44" s="4"/>
      <c r="K44" s="7"/>
      <c r="L44" s="4"/>
      <c r="M44" s="4"/>
      <c r="N44" s="4"/>
      <c r="O44" s="4"/>
      <c r="P44" s="7"/>
      <c r="Q44" s="4"/>
      <c r="R44" s="4"/>
      <c r="S44" s="4"/>
      <c r="T44" s="4"/>
      <c r="U44" s="7"/>
    </row>
    <row r="46" spans="1:21" s="5" customFormat="1" x14ac:dyDescent="0.2">
      <c r="B46" s="4"/>
      <c r="C46" s="4"/>
      <c r="D46" s="4"/>
      <c r="E46" s="4"/>
      <c r="F46" s="7"/>
      <c r="G46" s="4"/>
      <c r="H46" s="4"/>
      <c r="I46" s="4"/>
      <c r="J46" s="4"/>
      <c r="K46" s="7"/>
      <c r="L46" s="4"/>
      <c r="M46" s="4"/>
      <c r="N46" s="4"/>
      <c r="O46" s="4"/>
      <c r="P46" s="7"/>
      <c r="Q46" s="4"/>
      <c r="R46" s="4"/>
      <c r="S46" s="4"/>
      <c r="T46" s="4"/>
      <c r="U46" s="7"/>
    </row>
    <row r="47" spans="1:21" s="5" customFormat="1" x14ac:dyDescent="0.2">
      <c r="B47" s="4"/>
      <c r="C47" s="4"/>
      <c r="D47" s="4"/>
      <c r="E47" s="4"/>
      <c r="F47" s="7"/>
      <c r="G47" s="4"/>
      <c r="H47" s="4"/>
      <c r="I47" s="4"/>
      <c r="J47" s="4"/>
      <c r="K47" s="7"/>
      <c r="L47" s="4"/>
      <c r="M47" s="4"/>
      <c r="N47" s="4"/>
      <c r="O47" s="4"/>
      <c r="P47" s="7"/>
      <c r="Q47" s="4"/>
      <c r="R47" s="4"/>
      <c r="S47" s="4"/>
      <c r="T47" s="4"/>
      <c r="U47" s="7"/>
    </row>
    <row r="48" spans="1:21" ht="14.25" customHeight="1" x14ac:dyDescent="0.2">
      <c r="F48" s="4"/>
      <c r="K48" s="4"/>
      <c r="P48" s="4"/>
      <c r="U48" s="4"/>
    </row>
    <row r="50" spans="2:21" s="5" customFormat="1" x14ac:dyDescent="0.2">
      <c r="B50" s="4"/>
      <c r="C50" s="4"/>
      <c r="D50" s="4"/>
      <c r="E50" s="4"/>
      <c r="F50" s="7"/>
      <c r="G50" s="4"/>
      <c r="H50" s="4"/>
      <c r="I50" s="4"/>
      <c r="J50" s="4"/>
      <c r="K50" s="7"/>
      <c r="L50" s="4"/>
      <c r="M50" s="4"/>
      <c r="N50" s="4"/>
      <c r="O50" s="4"/>
      <c r="P50" s="7"/>
      <c r="Q50" s="4"/>
      <c r="R50" s="4"/>
      <c r="S50" s="4"/>
      <c r="T50" s="4"/>
      <c r="U50" s="7"/>
    </row>
    <row r="51" spans="2:21" s="5" customFormat="1" x14ac:dyDescent="0.2">
      <c r="B51" s="4"/>
      <c r="C51" s="4"/>
      <c r="D51" s="4"/>
      <c r="E51" s="4"/>
      <c r="F51" s="7"/>
      <c r="G51" s="4"/>
      <c r="H51" s="4"/>
      <c r="I51" s="4"/>
      <c r="J51" s="4"/>
      <c r="K51" s="7"/>
      <c r="L51" s="4"/>
      <c r="M51" s="4"/>
      <c r="N51" s="4"/>
      <c r="O51" s="4"/>
      <c r="P51" s="7"/>
      <c r="Q51" s="4"/>
      <c r="R51" s="4"/>
      <c r="S51" s="4"/>
      <c r="T51" s="4"/>
      <c r="U51" s="7"/>
    </row>
    <row r="52" spans="2:21" s="5" customFormat="1" x14ac:dyDescent="0.2">
      <c r="B52" s="4"/>
      <c r="C52" s="4"/>
      <c r="D52" s="4"/>
      <c r="E52" s="4"/>
      <c r="F52" s="7"/>
      <c r="G52" s="4"/>
      <c r="H52" s="4"/>
      <c r="I52" s="4"/>
      <c r="J52" s="4"/>
      <c r="K52" s="7"/>
      <c r="L52" s="4"/>
      <c r="M52" s="4"/>
      <c r="N52" s="4"/>
      <c r="O52" s="4"/>
      <c r="P52" s="7"/>
      <c r="Q52" s="4"/>
      <c r="R52" s="4"/>
      <c r="S52" s="4"/>
      <c r="T52" s="4"/>
      <c r="U52" s="7"/>
    </row>
  </sheetData>
  <mergeCells count="26">
    <mergeCell ref="O19:P19"/>
    <mergeCell ref="O4:P4"/>
    <mergeCell ref="R4:S4"/>
    <mergeCell ref="J19:K19"/>
    <mergeCell ref="C18:F18"/>
    <mergeCell ref="H18:K18"/>
    <mergeCell ref="M18:P18"/>
    <mergeCell ref="C4:D4"/>
    <mergeCell ref="M19:N19"/>
    <mergeCell ref="E4:F4"/>
    <mergeCell ref="H4:I4"/>
    <mergeCell ref="J4:K4"/>
    <mergeCell ref="B17:U17"/>
    <mergeCell ref="T4:U4"/>
    <mergeCell ref="M4:N4"/>
    <mergeCell ref="A7:A13"/>
    <mergeCell ref="A22:A28"/>
    <mergeCell ref="C19:D19"/>
    <mergeCell ref="E19:F19"/>
    <mergeCell ref="H19:I19"/>
    <mergeCell ref="A1:U1"/>
    <mergeCell ref="B2:U2"/>
    <mergeCell ref="C3:F3"/>
    <mergeCell ref="H3:K3"/>
    <mergeCell ref="M3:P3"/>
    <mergeCell ref="R3:U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11</vt:i4>
      </vt:variant>
    </vt:vector>
  </HeadingPairs>
  <TitlesOfParts>
    <vt:vector size="11" baseType="lpstr">
      <vt:lpstr>Table 1</vt:lpstr>
      <vt:lpstr>Table 2</vt:lpstr>
      <vt:lpstr>Table  3</vt:lpstr>
      <vt:lpstr>Table 4</vt:lpstr>
      <vt:lpstr>Table 5</vt:lpstr>
      <vt:lpstr>Table 6</vt:lpstr>
      <vt:lpstr>Table 7</vt:lpstr>
      <vt:lpstr>Table 8</vt:lpstr>
      <vt:lpstr>Table 9</vt:lpstr>
      <vt:lpstr>Table 10</vt:lpstr>
      <vt:lpstr>Table 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2024-05-20T08:57:11Z</dcterms:created>
  <dcterms:modified xsi:type="dcterms:W3CDTF">2025-10-15T08:19:34Z</dcterms:modified>
</cp:coreProperties>
</file>