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18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9.xml" ContentType="application/vnd.openxmlformats-officedocument.drawingml.chartshapes+xml"/>
  <Override PartName="/xl/drawings/drawing7.xml" ContentType="application/vnd.openxmlformats-officedocument.drawingml.chartshapes+xml"/>
  <Override PartName="/xl/drawings/drawing20.xml" ContentType="application/vnd.openxmlformats-officedocument.drawingml.chartshapes+xml"/>
  <Override PartName="/xl/drawings/drawing25.xml" ContentType="application/vnd.openxmlformats-officedocument.drawingml.chartshapes+xml"/>
  <Override PartName="/xl/drawings/drawing5.xml" ContentType="application/vnd.openxmlformats-officedocument.drawingml.chartshapes+xml"/>
  <Override PartName="/xl/drawings/drawing29.xml" ContentType="application/vnd.openxmlformats-officedocument.drawingml.chartshapes+xml"/>
  <Override PartName="/xl/drawings/drawing27.xml" ContentType="application/vnd.openxmlformats-officedocument.drawingml.chartshapes+xml"/>
  <Override PartName="/xl/drawings/drawing22.xml" ContentType="application/vnd.openxmlformats-officedocument.drawingml.chartshapes+xml"/>
  <Override PartName="/xl/workbook.xml" ContentType="application/vnd.openxmlformats-officedocument.spreadsheetml.sheet.main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drawings/drawing28.xml" ContentType="application/vnd.openxmlformats-officedocument.drawing+xml"/>
  <Override PartName="/xl/worksheets/sheet7.xml" ContentType="application/vnd.openxmlformats-officedocument.spreadsheetml.worksheet+xml"/>
  <Override PartName="/xl/charts/chart16.xml" ContentType="application/vnd.openxmlformats-officedocument.drawingml.chart+xml"/>
  <Override PartName="/xl/drawings/drawing26.xml" ContentType="application/vnd.openxmlformats-officedocument.drawing+xml"/>
  <Override PartName="/xl/worksheets/sheet8.xml" ContentType="application/vnd.openxmlformats-officedocument.spreadsheetml.worksheet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worksheets/sheet14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5.xml" ContentType="application/vnd.openxmlformats-officedocument.drawingml.chart+xml"/>
  <Override PartName="/xl/charts/style2.xml" ContentType="application/vnd.ms-office.chartstyle+xml"/>
  <Override PartName="/xl/worksheets/sheet15.xml" ContentType="application/vnd.openxmlformats-officedocument.spreadsheetml.worksheet+xml"/>
  <Override PartName="/xl/charts/chart4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chart6.xml" ContentType="application/vnd.openxmlformats-officedocument.drawingml.chart+xml"/>
  <Override PartName="/xl/worksheets/sheet11.xml" ContentType="application/vnd.openxmlformats-officedocument.spreadsheetml.worksheet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3.xml" ContentType="application/vnd.openxmlformats-officedocument.drawing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drawings/drawing13.xml" ContentType="application/vnd.openxmlformats-officedocument.drawing+xml"/>
  <Override PartName="/xl/pivotTables/pivotTable2.xml" ContentType="application/vnd.openxmlformats-officedocument.spreadsheetml.pivotTable+xml"/>
  <Override PartName="/xl/worksheets/sheet13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ables/table2.xml" ContentType="application/vnd.openxmlformats-officedocument.spreadsheetml.table+xml"/>
  <Override PartName="/xl/tables/table17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ables/table4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8800" windowHeight="12330" tabRatio="852"/>
  </bookViews>
  <sheets>
    <sheet name="Figure 1.1" sheetId="51" r:id="rId1"/>
    <sheet name="Figure 1.1 data" sheetId="1" r:id="rId2"/>
    <sheet name="Figure 1.2" sheetId="52" r:id="rId3"/>
    <sheet name="Figure 1.2 data" sheetId="29" r:id="rId4"/>
    <sheet name="Figure 1.3" sheetId="53" r:id="rId5"/>
    <sheet name="Figure 1.3 data" sheetId="45" r:id="rId6"/>
    <sheet name="Figure 1.4" sheetId="54" r:id="rId7"/>
    <sheet name="Figure 1.4 data" sheetId="42" r:id="rId8"/>
    <sheet name="Figure 1.5" sheetId="55" r:id="rId9"/>
    <sheet name="Figure 1.5 data" sheetId="48" r:id="rId10"/>
    <sheet name="Figure 1.6" sheetId="56" r:id="rId11"/>
    <sheet name="Figure 1.6 data" sheetId="30" r:id="rId12"/>
    <sheet name="Figure 1.7" sheetId="58" r:id="rId13"/>
    <sheet name="Figure 1.7 data" sheetId="18" r:id="rId14"/>
    <sheet name="Figure 1.8" sheetId="59" r:id="rId15"/>
    <sheet name="Figure 1.8 data" sheetId="70" r:id="rId16"/>
    <sheet name="Figure 1.9" sheetId="72" r:id="rId17"/>
    <sheet name="Figure 1.9 data" sheetId="12" r:id="rId18"/>
    <sheet name="Figure 1.10" sheetId="61" r:id="rId19"/>
    <sheet name="Figure 1.10 data" sheetId="31" r:id="rId20"/>
    <sheet name="Figure 1.11" sheetId="62" r:id="rId21"/>
    <sheet name="Figure 1.11 data" sheetId="36" r:id="rId22"/>
    <sheet name="Figure 1.12" sheetId="63" r:id="rId23"/>
    <sheet name="Figure 1.12 data" sheetId="35" r:id="rId24"/>
    <sheet name="Figure 1.13" sheetId="64" r:id="rId25"/>
    <sheet name="Figure 1.13 data" sheetId="25" r:id="rId26"/>
    <sheet name="Figure 1.14" sheetId="65" r:id="rId27"/>
    <sheet name="Figure 1.14 data" sheetId="26" r:id="rId28"/>
    <sheet name="Figure 1.15" sheetId="66" r:id="rId29"/>
    <sheet name="Figure 1.15 data" sheetId="47" r:id="rId30"/>
    <sheet name="Figure 1.16" sheetId="67" r:id="rId31"/>
    <sheet name="Figure 1.16 data" sheetId="24" r:id="rId32"/>
    <sheet name="Figure 1.17" sheetId="68" r:id="rId33"/>
    <sheet name="Figure 1.17 data" sheetId="33" r:id="rId34"/>
    <sheet name="Figure 1.18" sheetId="69" r:id="rId35"/>
    <sheet name=" Figure 1.18 data" sheetId="34" r:id="rId36"/>
    <sheet name="Indicators" sheetId="73" r:id="rId37"/>
  </sheets>
  <externalReferences>
    <externalReference r:id="rId38"/>
    <externalReference r:id="rId39"/>
  </externalReferences>
  <definedNames>
    <definedName name="anscount" hidden="1">1</definedName>
    <definedName name="data_paste_cell" localSheetId="35">#REF!</definedName>
    <definedName name="data_paste_cell" localSheetId="21">#REF!</definedName>
    <definedName name="data_paste_cell" localSheetId="33">#REF!</definedName>
    <definedName name="data_paste_cell" localSheetId="3">#REF!</definedName>
    <definedName name="data_paste_cell" localSheetId="11">#REF!</definedName>
    <definedName name="data_paste_cell" localSheetId="13">#REF!</definedName>
    <definedName name="data_paste_cell" localSheetId="15">#REF!</definedName>
    <definedName name="data_paste_cell" localSheetId="36">#REF!</definedName>
    <definedName name="data_paste_cell">#REF!</definedName>
    <definedName name="limcount" hidden="1">1</definedName>
    <definedName name="sencount" hidden="1">1</definedName>
  </definedNames>
  <calcPr calcId="162913"/>
  <pivotCaches>
    <pivotCache cacheId="0" r:id="rId40"/>
    <pivotCache cacheId="1" r:id="rId4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8" l="1"/>
  <c r="C4" i="48"/>
  <c r="C5" i="48"/>
  <c r="C6" i="48"/>
  <c r="C7" i="48"/>
  <c r="C8" i="48"/>
  <c r="C2" i="48"/>
  <c r="B128" i="31" l="1"/>
  <c r="B127" i="31"/>
  <c r="C128" i="31"/>
  <c r="C127" i="31"/>
  <c r="D12" i="1" l="1"/>
  <c r="D11" i="25" l="1"/>
  <c r="D11" i="1" l="1"/>
  <c r="D4" i="45" l="1"/>
  <c r="E4" i="45" s="1"/>
  <c r="D5" i="45"/>
  <c r="E5" i="45" s="1"/>
  <c r="D6" i="45"/>
  <c r="E6" i="45" s="1"/>
  <c r="D7" i="45"/>
  <c r="E7" i="45" s="1"/>
  <c r="D8" i="45"/>
  <c r="E8" i="45" s="1"/>
  <c r="D3" i="45"/>
  <c r="E3" i="45" s="1"/>
  <c r="A3" i="47" l="1"/>
  <c r="A4" i="47" s="1"/>
  <c r="A5" i="47" s="1"/>
  <c r="A6" i="47" s="1"/>
</calcChain>
</file>

<file path=xl/sharedStrings.xml><?xml version="1.0" encoding="utf-8"?>
<sst xmlns="http://schemas.openxmlformats.org/spreadsheetml/2006/main" count="188" uniqueCount="135">
  <si>
    <t>סכום של בסיס</t>
  </si>
  <si>
    <t>Portugal</t>
  </si>
  <si>
    <t>Belgium</t>
  </si>
  <si>
    <t>Luxembourg</t>
  </si>
  <si>
    <t>Netherlands</t>
  </si>
  <si>
    <t>Greece</t>
  </si>
  <si>
    <t>Spain</t>
  </si>
  <si>
    <t>France</t>
  </si>
  <si>
    <t>Italy</t>
  </si>
  <si>
    <t>Austria</t>
  </si>
  <si>
    <t>Australia</t>
  </si>
  <si>
    <t>Germany</t>
  </si>
  <si>
    <t>Ireland</t>
  </si>
  <si>
    <t>Israel</t>
  </si>
  <si>
    <t>Estonia</t>
  </si>
  <si>
    <t>Slovenia</t>
  </si>
  <si>
    <t>Sweden</t>
  </si>
  <si>
    <t>Denmark</t>
  </si>
  <si>
    <t>Finland</t>
  </si>
  <si>
    <t>Norway</t>
  </si>
  <si>
    <t>Poland</t>
  </si>
  <si>
    <t>Hungary</t>
  </si>
  <si>
    <t>Lithuania</t>
  </si>
  <si>
    <t>Latvia</t>
  </si>
  <si>
    <t>UK</t>
  </si>
  <si>
    <t>התמחות</t>
  </si>
  <si>
    <t>שינוי במיליארדים</t>
  </si>
  <si>
    <t>31/12/2018</t>
  </si>
  <si>
    <t>31/12/2019</t>
  </si>
  <si>
    <t>The Public's Financial Asset Portfolio, 2010–19</t>
  </si>
  <si>
    <t>(NIS trillion (top) and rate of change (bottom))</t>
  </si>
  <si>
    <t>Figure 1.1:</t>
  </si>
  <si>
    <t>Date</t>
  </si>
  <si>
    <t>Date2</t>
  </si>
  <si>
    <t>Balance</t>
  </si>
  <si>
    <t xml:space="preserve">Annual rate of change </t>
  </si>
  <si>
    <t xml:space="preserve">Figure 1.2: </t>
  </si>
  <si>
    <t xml:space="preserve">Balance of the Asset Portfolio, 2010–19 </t>
  </si>
  <si>
    <t>percent of GDP</t>
  </si>
  <si>
    <t>GDP ratio</t>
  </si>
  <si>
    <t xml:space="preserve">Figure 1.3: </t>
  </si>
  <si>
    <t xml:space="preserve">Balance of Assets in the Portfolio, 2019 </t>
  </si>
  <si>
    <t>(NIS billion (rows) and percent rate of change (circles))</t>
  </si>
  <si>
    <t>Cash and deposits</t>
  </si>
  <si>
    <t>Gov’t. bonds and makam</t>
  </si>
  <si>
    <t>Equities in Israel</t>
  </si>
  <si>
    <t>Assets abroad</t>
  </si>
  <si>
    <t>Corporate bonds</t>
  </si>
  <si>
    <t>Other assets</t>
  </si>
  <si>
    <t>Columm1</t>
  </si>
  <si>
    <t>Billions change</t>
  </si>
  <si>
    <t>Change rate</t>
  </si>
  <si>
    <t>Figure 1.4: Distribution of Holdings by Manager</t>
  </si>
  <si>
    <t>percentage of the portfolio</t>
  </si>
  <si>
    <t>Direct by the public</t>
  </si>
  <si>
    <t>Institutional investors</t>
  </si>
  <si>
    <t>Public rate of portfolio</t>
  </si>
  <si>
    <t>Institutional investors rate of portfolio</t>
  </si>
  <si>
    <t>Total Portfolio</t>
  </si>
  <si>
    <t>Figure 1.5 : Distribution of Holdings by Manager</t>
  </si>
  <si>
    <t>NIS billion (rows) and percentage of total (circles)</t>
  </si>
  <si>
    <t>Mutual funds</t>
  </si>
  <si>
    <t>Excl. mutual funds</t>
  </si>
  <si>
    <t>Insurance policies</t>
  </si>
  <si>
    <t>Provident and advanced training funds</t>
  </si>
  <si>
    <t>Total</t>
  </si>
  <si>
    <t xml:space="preserve">Pension funds 
</t>
  </si>
  <si>
    <t>Distribution</t>
  </si>
  <si>
    <t>sum total</t>
  </si>
  <si>
    <t>Figure 1.6: Distribution of Holdings by Asset, December 2019</t>
  </si>
  <si>
    <t xml:space="preserve">Cash and deposits </t>
  </si>
  <si>
    <t xml:space="preserve">Equities in Israel </t>
  </si>
  <si>
    <t xml:space="preserve">Corporate bonds </t>
  </si>
  <si>
    <t xml:space="preserve">Assets abroad  </t>
  </si>
  <si>
    <t>Gov’t bonds and makam</t>
  </si>
  <si>
    <t>Direct by the pubic</t>
  </si>
  <si>
    <t>Figure 1.7: Balance of Equities in Israel</t>
  </si>
  <si>
    <t>NIS billion</t>
  </si>
  <si>
    <t>Figure 1.8: Balance of Equities in Israel by Manager</t>
  </si>
  <si>
    <t>Direct by the public (incl. mutual funds)</t>
  </si>
  <si>
    <t>Yield</t>
  </si>
  <si>
    <t>Net new investment</t>
  </si>
  <si>
    <t>Row1</t>
  </si>
  <si>
    <t>Row label</t>
  </si>
  <si>
    <t>Figure 1.9: Tradable Bonds in Israel, January 2018–December 2019</t>
  </si>
  <si>
    <t>year</t>
  </si>
  <si>
    <t>Tradable gov’t bonds</t>
  </si>
  <si>
    <t>Tradable corporate bonds</t>
  </si>
  <si>
    <t xml:space="preserve">Figure 1.10: Balance of Equities and Bonds Abroad, January 2010–December 2019 </t>
  </si>
  <si>
    <t>Equities abroad</t>
  </si>
  <si>
    <t>Bonds abroad</t>
  </si>
  <si>
    <t xml:space="preserve">Figure 1.11: Investment Transactions Abroad 2019 </t>
  </si>
  <si>
    <t>Figure 1.12: Institutional Investors' Exposure to Foreign Assets</t>
  </si>
  <si>
    <t>percent of total holdings</t>
  </si>
  <si>
    <t>Old pension funds</t>
  </si>
  <si>
    <t>New pension funds</t>
  </si>
  <si>
    <t>Year</t>
  </si>
  <si>
    <t>Profit-sharing insurance policies</t>
  </si>
  <si>
    <t>Figure 1.13: Deposits</t>
  </si>
  <si>
    <t>NIS trillion (rows) and percent rate of annual change (columns)</t>
  </si>
  <si>
    <t>deposit</t>
  </si>
  <si>
    <t>Annual change</t>
  </si>
  <si>
    <t xml:space="preserve">Figure 1.14: Net New Investment in Mutual Funds, Including ETFs, by Specialization, 2019 </t>
  </si>
  <si>
    <t>Money market</t>
  </si>
  <si>
    <t>Corporate bonds in Israel</t>
  </si>
  <si>
    <t>Gov’t bonds in Israel</t>
  </si>
  <si>
    <t>Other</t>
  </si>
  <si>
    <t xml:space="preserve">Figure 1.15: Mutual Fund Assets, Including ETFs </t>
  </si>
  <si>
    <t>Gov’t bonds</t>
  </si>
  <si>
    <t xml:space="preserve">Figure 1.16: Deposits, by Depositor </t>
  </si>
  <si>
    <t>Households</t>
  </si>
  <si>
    <t>Nonfinancial business</t>
  </si>
  <si>
    <t>Financial sector</t>
  </si>
  <si>
    <t xml:space="preserve">Figure 1.17: Deposits, by Original Term </t>
  </si>
  <si>
    <t xml:space="preserve">Short-term </t>
  </si>
  <si>
    <t xml:space="preserve">Long-term </t>
  </si>
  <si>
    <t xml:space="preserve">Figure 1.18: Household and Nonfinancial Business Sector Deposits </t>
  </si>
  <si>
    <t>percentage of GDP</t>
  </si>
  <si>
    <t xml:space="preserve">Household and Nonfinancial Business Sector Deposits </t>
  </si>
  <si>
    <t>Country</t>
  </si>
  <si>
    <t>Tradable assets</t>
  </si>
  <si>
    <t>Risk assetsa</t>
  </si>
  <si>
    <t>Assets abroadb</t>
  </si>
  <si>
    <t>Foreign exchange assetsc</t>
  </si>
  <si>
    <t>Unindexed assetsd</t>
  </si>
  <si>
    <t>Liquid assetse</t>
  </si>
  <si>
    <t>Directly</t>
  </si>
  <si>
    <t>Institutional</t>
  </si>
  <si>
    <t>Dec-14</t>
  </si>
  <si>
    <t>Dec-15</t>
  </si>
  <si>
    <t>Dec-16</t>
  </si>
  <si>
    <t>Dec-17</t>
  </si>
  <si>
    <t>Dec-18</t>
  </si>
  <si>
    <t>Dec-19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</si>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</sst>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.0"/>
    <numFmt numFmtId="167" formatCode="0.0%"/>
    <numFmt numFmtId="168" formatCode="yyyy"/>
    <numFmt numFmtId="169" formatCode="0.0"/>
    <numFmt numFmtId="170" formatCode="[$-409]mmm\-yy;@"/>
    <numFmt numFmtId="171" formatCode="B1mmm\-yy"/>
  </numFmts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ssistant"/>
    </font>
  </fonts>
  <fills count="5">
    <fill>
      <patternFill patternType="none"/>
    </fill>
    <fill>
      <patternFill patternType="gray125"/>
    </fill>
    <fill>
      <patternFill patternType="solid">
        <fgColor rgb="FFAEDCE0"/>
        <bgColor theme="4" tint="0.79998168889431442"/>
      </patternFill>
    </fill>
    <fill>
      <patternFill patternType="solid">
        <fgColor rgb="FFAEDCE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2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164" fontId="0" fillId="0" borderId="0" xfId="1" applyNumberFormat="1" applyFont="1"/>
    <xf numFmtId="9" fontId="0" fillId="0" borderId="0" xfId="2" applyFont="1"/>
    <xf numFmtId="164" fontId="0" fillId="0" borderId="0" xfId="0" applyNumberFormat="1"/>
    <xf numFmtId="0" fontId="6" fillId="0" borderId="0" xfId="4"/>
    <xf numFmtId="9" fontId="0" fillId="0" borderId="0" xfId="6" applyFont="1"/>
    <xf numFmtId="43" fontId="0" fillId="0" borderId="0" xfId="0" applyNumberFormat="1"/>
    <xf numFmtId="0" fontId="5" fillId="0" borderId="0" xfId="7"/>
    <xf numFmtId="0" fontId="3" fillId="0" borderId="0" xfId="12"/>
    <xf numFmtId="0" fontId="0" fillId="0" borderId="0" xfId="0" applyAlignment="1">
      <alignment horizontal="center"/>
    </xf>
    <xf numFmtId="165" fontId="0" fillId="0" borderId="0" xfId="1" applyNumberFormat="1" applyFont="1"/>
    <xf numFmtId="166" fontId="0" fillId="0" borderId="0" xfId="0" applyNumberFormat="1"/>
    <xf numFmtId="167" fontId="5" fillId="0" borderId="0" xfId="2" applyNumberFormat="1" applyFont="1"/>
    <xf numFmtId="167" fontId="0" fillId="0" borderId="0" xfId="2" applyNumberFormat="1" applyFont="1"/>
    <xf numFmtId="43" fontId="0" fillId="0" borderId="0" xfId="1" applyFont="1"/>
    <xf numFmtId="0" fontId="0" fillId="0" borderId="0" xfId="0" applyAlignment="1"/>
    <xf numFmtId="0" fontId="9" fillId="0" borderId="0" xfId="0" applyFont="1" applyBorder="1" applyAlignment="1">
      <alignment wrapText="1"/>
    </xf>
    <xf numFmtId="1" fontId="0" fillId="0" borderId="0" xfId="0" applyNumberFormat="1"/>
    <xf numFmtId="167" fontId="0" fillId="0" borderId="0" xfId="0" applyNumberFormat="1"/>
    <xf numFmtId="0" fontId="7" fillId="0" borderId="0" xfId="0" applyFont="1"/>
    <xf numFmtId="164" fontId="7" fillId="0" borderId="0" xfId="1" applyNumberFormat="1" applyFont="1"/>
    <xf numFmtId="0" fontId="1" fillId="0" borderId="0" xfId="20"/>
    <xf numFmtId="0" fontId="1" fillId="0" borderId="0" xfId="20" applyAlignment="1">
      <alignment horizontal="center"/>
    </xf>
    <xf numFmtId="0" fontId="1" fillId="0" borderId="0" xfId="20" applyFont="1" applyAlignment="1">
      <alignment horizontal="right"/>
    </xf>
    <xf numFmtId="43" fontId="0" fillId="0" borderId="0" xfId="21" applyFont="1"/>
    <xf numFmtId="0" fontId="1" fillId="0" borderId="0" xfId="22"/>
    <xf numFmtId="0" fontId="1" fillId="0" borderId="0" xfId="22" applyFill="1" applyBorder="1" applyAlignment="1">
      <alignment horizontal="right" vertical="center" indent="1"/>
    </xf>
    <xf numFmtId="165" fontId="0" fillId="0" borderId="0" xfId="23" applyNumberFormat="1" applyFont="1" applyFill="1" applyBorder="1"/>
    <xf numFmtId="169" fontId="1" fillId="0" borderId="0" xfId="22" applyNumberFormat="1"/>
    <xf numFmtId="0" fontId="11" fillId="0" borderId="0" xfId="0" applyFont="1"/>
    <xf numFmtId="0" fontId="12" fillId="0" borderId="0" xfId="0" applyFont="1"/>
    <xf numFmtId="0" fontId="11" fillId="0" borderId="0" xfId="4" applyFont="1"/>
    <xf numFmtId="0" fontId="11" fillId="0" borderId="0" xfId="7" applyFont="1"/>
    <xf numFmtId="0" fontId="11" fillId="0" borderId="0" xfId="12" applyFont="1"/>
    <xf numFmtId="17" fontId="0" fillId="0" borderId="0" xfId="0" applyNumberFormat="1" applyBorder="1" applyAlignment="1">
      <alignment horizontal="right" vertical="center" readingOrder="2"/>
    </xf>
    <xf numFmtId="165" fontId="0" fillId="0" borderId="0" xfId="1" applyNumberFormat="1" applyFont="1" applyBorder="1"/>
    <xf numFmtId="0" fontId="0" fillId="0" borderId="0" xfId="0" applyBorder="1"/>
    <xf numFmtId="164" fontId="11" fillId="0" borderId="0" xfId="1" applyNumberFormat="1" applyFont="1"/>
    <xf numFmtId="0" fontId="11" fillId="0" borderId="0" xfId="22" applyFont="1"/>
    <xf numFmtId="0" fontId="13" fillId="0" borderId="0" xfId="0" applyFont="1"/>
    <xf numFmtId="165" fontId="14" fillId="2" borderId="6" xfId="0" applyNumberFormat="1" applyFont="1" applyFill="1" applyBorder="1"/>
    <xf numFmtId="165" fontId="13" fillId="0" borderId="1" xfId="1" applyNumberFormat="1" applyFont="1" applyBorder="1"/>
    <xf numFmtId="0" fontId="13" fillId="0" borderId="1" xfId="0" applyFont="1" applyBorder="1"/>
    <xf numFmtId="9" fontId="13" fillId="0" borderId="1" xfId="2" applyFont="1" applyBorder="1"/>
    <xf numFmtId="9" fontId="13" fillId="0" borderId="1" xfId="2" applyNumberFormat="1" applyFont="1" applyBorder="1"/>
    <xf numFmtId="167" fontId="13" fillId="0" borderId="1" xfId="2" applyNumberFormat="1" applyFont="1" applyBorder="1"/>
    <xf numFmtId="164" fontId="13" fillId="0" borderId="0" xfId="1" applyNumberFormat="1" applyFont="1"/>
    <xf numFmtId="165" fontId="14" fillId="2" borderId="9" xfId="1" applyNumberFormat="1" applyFont="1" applyFill="1" applyBorder="1"/>
    <xf numFmtId="165" fontId="14" fillId="2" borderId="5" xfId="1" applyNumberFormat="1" applyFont="1" applyFill="1" applyBorder="1"/>
    <xf numFmtId="164" fontId="13" fillId="0" borderId="8" xfId="1" applyNumberFormat="1" applyFont="1" applyBorder="1"/>
    <xf numFmtId="164" fontId="13" fillId="0" borderId="11" xfId="1" applyNumberFormat="1" applyFont="1" applyBorder="1"/>
    <xf numFmtId="14" fontId="14" fillId="3" borderId="6" xfId="15" applyNumberFormat="1" applyFont="1" applyFill="1" applyBorder="1"/>
    <xf numFmtId="49" fontId="14" fillId="3" borderId="6" xfId="15" applyNumberFormat="1" applyFont="1" applyFill="1" applyBorder="1" applyAlignment="1">
      <alignment readingOrder="2"/>
    </xf>
    <xf numFmtId="0" fontId="14" fillId="3" borderId="5" xfId="15" applyFont="1" applyFill="1" applyBorder="1"/>
    <xf numFmtId="165" fontId="14" fillId="0" borderId="1" xfId="16" applyNumberFormat="1" applyFont="1" applyBorder="1" applyAlignment="1">
      <alignment horizontal="right"/>
    </xf>
    <xf numFmtId="3" fontId="14" fillId="0" borderId="1" xfId="16" applyNumberFormat="1" applyFont="1" applyBorder="1" applyAlignment="1">
      <alignment horizontal="right"/>
    </xf>
    <xf numFmtId="165" fontId="14" fillId="0" borderId="1" xfId="1" applyNumberFormat="1" applyFont="1" applyBorder="1"/>
    <xf numFmtId="9" fontId="14" fillId="0" borderId="8" xfId="2" applyFont="1" applyBorder="1"/>
    <xf numFmtId="1" fontId="14" fillId="0" borderId="1" xfId="16" applyNumberFormat="1" applyFont="1" applyBorder="1" applyAlignment="1">
      <alignment horizontal="right"/>
    </xf>
    <xf numFmtId="165" fontId="14" fillId="0" borderId="12" xfId="16" applyNumberFormat="1" applyFont="1" applyBorder="1" applyAlignment="1">
      <alignment horizontal="right"/>
    </xf>
    <xf numFmtId="1" fontId="14" fillId="0" borderId="12" xfId="16" applyNumberFormat="1" applyFont="1" applyBorder="1" applyAlignment="1">
      <alignment horizontal="right"/>
    </xf>
    <xf numFmtId="165" fontId="14" fillId="0" borderId="12" xfId="1" applyNumberFormat="1" applyFont="1" applyBorder="1"/>
    <xf numFmtId="9" fontId="14" fillId="0" borderId="11" xfId="2" applyFont="1" applyBorder="1"/>
    <xf numFmtId="0" fontId="14" fillId="3" borderId="9" xfId="0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6" xfId="0" applyFont="1" applyFill="1" applyBorder="1"/>
    <xf numFmtId="0" fontId="14" fillId="3" borderId="5" xfId="0" applyFont="1" applyFill="1" applyBorder="1"/>
    <xf numFmtId="169" fontId="13" fillId="0" borderId="1" xfId="2" applyNumberFormat="1" applyFont="1" applyBorder="1"/>
    <xf numFmtId="43" fontId="13" fillId="0" borderId="8" xfId="0" applyNumberFormat="1" applyFont="1" applyBorder="1"/>
    <xf numFmtId="169" fontId="13" fillId="0" borderId="1" xfId="1" applyNumberFormat="1" applyFont="1" applyBorder="1"/>
    <xf numFmtId="165" fontId="13" fillId="0" borderId="12" xfId="1" applyNumberFormat="1" applyFont="1" applyBorder="1"/>
    <xf numFmtId="169" fontId="13" fillId="0" borderId="12" xfId="2" applyNumberFormat="1" applyFont="1" applyBorder="1"/>
    <xf numFmtId="169" fontId="13" fillId="0" borderId="12" xfId="1" applyNumberFormat="1" applyFont="1" applyBorder="1"/>
    <xf numFmtId="43" fontId="13" fillId="0" borderId="11" xfId="0" applyNumberFormat="1" applyFont="1" applyBorder="1"/>
    <xf numFmtId="0" fontId="13" fillId="3" borderId="0" xfId="0" applyFont="1" applyFill="1"/>
    <xf numFmtId="0" fontId="13" fillId="3" borderId="13" xfId="0" applyFont="1" applyFill="1" applyBorder="1"/>
    <xf numFmtId="0" fontId="13" fillId="0" borderId="0" xfId="0" applyNumberFormat="1" applyFont="1"/>
    <xf numFmtId="9" fontId="13" fillId="0" borderId="0" xfId="2" applyFont="1"/>
    <xf numFmtId="0" fontId="13" fillId="3" borderId="0" xfId="0" applyFont="1" applyFill="1" applyAlignment="1">
      <alignment horizontal="right"/>
    </xf>
    <xf numFmtId="0" fontId="13" fillId="3" borderId="0" xfId="0" applyNumberFormat="1" applyFont="1" applyFill="1"/>
    <xf numFmtId="17" fontId="9" fillId="3" borderId="9" xfId="3" applyNumberFormat="1" applyFont="1" applyFill="1" applyBorder="1" applyAlignment="1">
      <alignment horizontal="center" vertical="center" readingOrder="2"/>
    </xf>
    <xf numFmtId="0" fontId="14" fillId="3" borderId="6" xfId="4" applyFont="1" applyFill="1" applyBorder="1" applyAlignment="1">
      <alignment horizontal="center"/>
    </xf>
    <xf numFmtId="0" fontId="14" fillId="3" borderId="5" xfId="4" applyFont="1" applyFill="1" applyBorder="1" applyAlignment="1">
      <alignment horizontal="center"/>
    </xf>
    <xf numFmtId="17" fontId="9" fillId="0" borderId="7" xfId="3" applyNumberFormat="1" applyFont="1" applyBorder="1" applyAlignment="1">
      <alignment horizontal="right" vertical="center" wrapText="1" indent="1" readingOrder="2"/>
    </xf>
    <xf numFmtId="9" fontId="13" fillId="0" borderId="8" xfId="2" applyFont="1" applyBorder="1"/>
    <xf numFmtId="17" fontId="9" fillId="0" borderId="10" xfId="3" applyNumberFormat="1" applyFont="1" applyBorder="1" applyAlignment="1">
      <alignment horizontal="right" vertical="center" wrapText="1" indent="1" readingOrder="2"/>
    </xf>
    <xf numFmtId="9" fontId="13" fillId="0" borderId="12" xfId="2" applyFont="1" applyBorder="1"/>
    <xf numFmtId="9" fontId="13" fillId="0" borderId="11" xfId="2" applyFont="1" applyBorder="1"/>
    <xf numFmtId="166" fontId="13" fillId="0" borderId="0" xfId="0" applyNumberFormat="1" applyFont="1"/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5" xfId="0" applyFont="1" applyFill="1" applyBorder="1"/>
    <xf numFmtId="164" fontId="13" fillId="0" borderId="1" xfId="1" applyNumberFormat="1" applyFont="1" applyBorder="1"/>
    <xf numFmtId="164" fontId="13" fillId="0" borderId="12" xfId="1" applyNumberFormat="1" applyFont="1" applyBorder="1"/>
    <xf numFmtId="1" fontId="13" fillId="0" borderId="1" xfId="1" applyNumberFormat="1" applyFont="1" applyBorder="1"/>
    <xf numFmtId="1" fontId="13" fillId="0" borderId="8" xfId="1" applyNumberFormat="1" applyFont="1" applyBorder="1"/>
    <xf numFmtId="1" fontId="13" fillId="0" borderId="12" xfId="1" applyNumberFormat="1" applyFont="1" applyBorder="1"/>
    <xf numFmtId="1" fontId="13" fillId="0" borderId="11" xfId="1" applyNumberFormat="1" applyFont="1" applyBorder="1"/>
    <xf numFmtId="0" fontId="14" fillId="3" borderId="5" xfId="7" applyFont="1" applyFill="1" applyBorder="1"/>
    <xf numFmtId="0" fontId="14" fillId="3" borderId="6" xfId="7" applyFont="1" applyFill="1" applyBorder="1"/>
    <xf numFmtId="0" fontId="13" fillId="0" borderId="7" xfId="7" applyFont="1" applyBorder="1"/>
    <xf numFmtId="165" fontId="13" fillId="0" borderId="8" xfId="1" applyNumberFormat="1" applyFont="1" applyBorder="1"/>
    <xf numFmtId="0" fontId="13" fillId="0" borderId="10" xfId="7" applyFont="1" applyBorder="1"/>
    <xf numFmtId="165" fontId="13" fillId="0" borderId="11" xfId="1" applyNumberFormat="1" applyFont="1" applyBorder="1"/>
    <xf numFmtId="0" fontId="14" fillId="2" borderId="9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7" fontId="13" fillId="0" borderId="1" xfId="2" applyNumberFormat="1" applyFont="1" applyBorder="1" applyAlignment="1">
      <alignment horizontal="center"/>
    </xf>
    <xf numFmtId="167" fontId="13" fillId="0" borderId="8" xfId="2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7" fontId="13" fillId="0" borderId="12" xfId="2" applyNumberFormat="1" applyFont="1" applyBorder="1" applyAlignment="1">
      <alignment horizontal="center"/>
    </xf>
    <xf numFmtId="167" fontId="13" fillId="0" borderId="11" xfId="2" applyNumberFormat="1" applyFont="1" applyBorder="1" applyAlignment="1">
      <alignment horizontal="center"/>
    </xf>
    <xf numFmtId="166" fontId="13" fillId="0" borderId="1" xfId="0" applyNumberFormat="1" applyFont="1" applyBorder="1"/>
    <xf numFmtId="0" fontId="14" fillId="2" borderId="5" xfId="0" applyFont="1" applyFill="1" applyBorder="1" applyAlignment="1">
      <alignment horizontal="center"/>
    </xf>
    <xf numFmtId="165" fontId="13" fillId="0" borderId="7" xfId="1" applyNumberFormat="1" applyFont="1" applyBorder="1"/>
    <xf numFmtId="165" fontId="13" fillId="0" borderId="10" xfId="1" applyNumberFormat="1" applyFont="1" applyBorder="1"/>
    <xf numFmtId="0" fontId="14" fillId="3" borderId="9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168" fontId="13" fillId="0" borderId="7" xfId="0" applyNumberFormat="1" applyFont="1" applyBorder="1" applyAlignment="1">
      <alignment horizontal="center" vertical="center" readingOrder="2"/>
    </xf>
    <xf numFmtId="164" fontId="13" fillId="0" borderId="1" xfId="1" applyNumberFormat="1" applyFont="1" applyBorder="1" applyAlignment="1">
      <alignment horizontal="center" vertical="center"/>
    </xf>
    <xf numFmtId="164" fontId="13" fillId="0" borderId="8" xfId="1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 readingOrder="2"/>
    </xf>
    <xf numFmtId="164" fontId="13" fillId="0" borderId="12" xfId="1" applyNumberFormat="1" applyFont="1" applyBorder="1" applyAlignment="1">
      <alignment horizontal="center" vertical="center"/>
    </xf>
    <xf numFmtId="164" fontId="13" fillId="0" borderId="11" xfId="1" applyNumberFormat="1" applyFont="1" applyBorder="1" applyAlignment="1">
      <alignment horizontal="center" vertical="center"/>
    </xf>
    <xf numFmtId="165" fontId="14" fillId="2" borderId="6" xfId="1" applyNumberFormat="1" applyFont="1" applyFill="1" applyBorder="1"/>
    <xf numFmtId="166" fontId="13" fillId="0" borderId="8" xfId="0" applyNumberFormat="1" applyFont="1" applyBorder="1"/>
    <xf numFmtId="166" fontId="13" fillId="0" borderId="12" xfId="0" applyNumberFormat="1" applyFont="1" applyBorder="1"/>
    <xf numFmtId="166" fontId="13" fillId="0" borderId="11" xfId="0" applyNumberFormat="1" applyFont="1" applyBorder="1"/>
    <xf numFmtId="0" fontId="14" fillId="2" borderId="5" xfId="0" applyFont="1" applyFill="1" applyBorder="1" applyAlignment="1">
      <alignment horizontal="right"/>
    </xf>
    <xf numFmtId="0" fontId="13" fillId="0" borderId="7" xfId="0" applyFont="1" applyBorder="1" applyAlignment="1">
      <alignment horizontal="left"/>
    </xf>
    <xf numFmtId="1" fontId="13" fillId="0" borderId="8" xfId="1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1" fontId="13" fillId="0" borderId="11" xfId="1" applyNumberFormat="1" applyFont="1" applyBorder="1" applyAlignment="1">
      <alignment horizontal="center"/>
    </xf>
    <xf numFmtId="0" fontId="14" fillId="3" borderId="4" xfId="22" applyFont="1" applyFill="1" applyBorder="1" applyAlignment="1"/>
    <xf numFmtId="43" fontId="13" fillId="4" borderId="1" xfId="22" applyNumberFormat="1" applyFont="1" applyFill="1" applyBorder="1"/>
    <xf numFmtId="43" fontId="13" fillId="4" borderId="8" xfId="22" applyNumberFormat="1" applyFont="1" applyFill="1" applyBorder="1"/>
    <xf numFmtId="0" fontId="13" fillId="0" borderId="14" xfId="22" applyFont="1" applyBorder="1" applyAlignment="1">
      <alignment horizontal="right" vertical="center" indent="1"/>
    </xf>
    <xf numFmtId="165" fontId="13" fillId="0" borderId="1" xfId="23" applyNumberFormat="1" applyFont="1" applyBorder="1"/>
    <xf numFmtId="165" fontId="13" fillId="0" borderId="8" xfId="23" applyNumberFormat="1" applyFont="1" applyBorder="1"/>
    <xf numFmtId="169" fontId="13" fillId="4" borderId="1" xfId="22" applyNumberFormat="1" applyFont="1" applyFill="1" applyBorder="1"/>
    <xf numFmtId="169" fontId="13" fillId="4" borderId="8" xfId="22" applyNumberFormat="1" applyFont="1" applyFill="1" applyBorder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70" fontId="13" fillId="0" borderId="7" xfId="0" applyNumberFormat="1" applyFont="1" applyBorder="1" applyAlignment="1">
      <alignment horizontal="right" vertical="center" readingOrder="2"/>
    </xf>
    <xf numFmtId="170" fontId="13" fillId="0" borderId="10" xfId="0" applyNumberFormat="1" applyFont="1" applyBorder="1" applyAlignment="1">
      <alignment horizontal="right" vertical="center" readingOrder="2"/>
    </xf>
    <xf numFmtId="170" fontId="13" fillId="0" borderId="2" xfId="0" applyNumberFormat="1" applyFont="1" applyBorder="1" applyAlignment="1">
      <alignment horizontal="right" vertical="center" readingOrder="2"/>
    </xf>
    <xf numFmtId="170" fontId="13" fillId="0" borderId="3" xfId="0" applyNumberFormat="1" applyFont="1" applyBorder="1" applyAlignment="1">
      <alignment horizontal="right" vertical="center" readingOrder="2"/>
    </xf>
    <xf numFmtId="170" fontId="13" fillId="0" borderId="1" xfId="0" applyNumberFormat="1" applyFont="1" applyBorder="1" applyAlignment="1">
      <alignment horizontal="right" vertical="center" readingOrder="2"/>
    </xf>
    <xf numFmtId="0" fontId="14" fillId="3" borderId="5" xfId="0" applyFont="1" applyFill="1" applyBorder="1" applyAlignment="1">
      <alignment horizontal="center"/>
    </xf>
    <xf numFmtId="171" fontId="9" fillId="3" borderId="1" xfId="3" applyNumberFormat="1" applyFont="1" applyFill="1" applyBorder="1" applyAlignment="1">
      <alignment horizontal="center" vertical="center" readingOrder="2"/>
    </xf>
    <xf numFmtId="49" fontId="14" fillId="0" borderId="7" xfId="15" applyNumberFormat="1" applyFont="1" applyBorder="1"/>
    <xf numFmtId="49" fontId="14" fillId="0" borderId="7" xfId="15" applyNumberFormat="1" applyFont="1" applyBorder="1" applyAlignment="1"/>
    <xf numFmtId="49" fontId="14" fillId="0" borderId="10" xfId="15" applyNumberFormat="1" applyFont="1" applyBorder="1"/>
    <xf numFmtId="0" fontId="15" fillId="0" borderId="14" xfId="22" applyFont="1" applyFill="1" applyBorder="1" applyAlignment="1">
      <alignment horizontal="right" vertical="center" indent="1"/>
    </xf>
    <xf numFmtId="0" fontId="17" fillId="3" borderId="0" xfId="0" applyFont="1" applyFill="1"/>
    <xf numFmtId="0" fontId="17" fillId="0" borderId="0" xfId="0" applyFont="1" applyAlignment="1">
      <alignment horizontal="left"/>
    </xf>
    <xf numFmtId="0" fontId="17" fillId="0" borderId="0" xfId="0" applyNumberFormat="1" applyFont="1"/>
    <xf numFmtId="166" fontId="17" fillId="0" borderId="0" xfId="0" applyNumberFormat="1" applyFont="1"/>
    <xf numFmtId="0" fontId="17" fillId="0" borderId="0" xfId="0" applyFont="1" applyAlignment="1">
      <alignment horizontal="left" indent="1"/>
    </xf>
  </cellXfs>
  <cellStyles count="25">
    <cellStyle name="Comma" xfId="1" builtinId="3"/>
    <cellStyle name="Comma 2" xfId="5"/>
    <cellStyle name="Comma 3" xfId="8"/>
    <cellStyle name="Comma 3 2" xfId="21"/>
    <cellStyle name="Comma 4" xfId="11"/>
    <cellStyle name="Comma 5" xfId="13"/>
    <cellStyle name="Comma 6" xfId="16"/>
    <cellStyle name="Comma 7" xfId="19"/>
    <cellStyle name="Comma 8" xfId="23"/>
    <cellStyle name="Normal" xfId="0" builtinId="0"/>
    <cellStyle name="Normal 2" xfId="4"/>
    <cellStyle name="Normal 3" xfId="7"/>
    <cellStyle name="Normal 3 2" xfId="20"/>
    <cellStyle name="Normal 32" xfId="3"/>
    <cellStyle name="Normal 4" xfId="9"/>
    <cellStyle name="Normal 5" xfId="12"/>
    <cellStyle name="Normal 6" xfId="15"/>
    <cellStyle name="Normal 7" xfId="18"/>
    <cellStyle name="Normal 8" xfId="22"/>
    <cellStyle name="Percent" xfId="2" builtinId="5"/>
    <cellStyle name="Percent 2" xfId="6"/>
    <cellStyle name="Percent 3" xfId="10"/>
    <cellStyle name="Percent 4" xfId="14"/>
    <cellStyle name="Percent 5" xfId="17"/>
    <cellStyle name="Percent 6" xfId="24"/>
  </cellStyles>
  <dxfs count="179"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theme="0" tint="-0.499984740745262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22" formatCode="mmm\-yy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  <numFmt numFmtId="22" formatCode="mmm\-yy"/>
      <fill>
        <patternFill patternType="solid">
          <fgColor indexed="64"/>
          <bgColor rgb="FFAEDCE0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66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66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68" formatCode="yy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66" formatCode="#,##0.0"/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66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7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indexed="64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  <numFmt numFmtId="22" formatCode="mmm\-yy"/>
      <alignment horizontal="right" vertical="center" textRotation="0" wrapText="1" indent="1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ont>
        <name val="Assistant"/>
        <scheme val="none"/>
      </font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ill>
        <patternFill patternType="solid">
          <bgColor rgb="FFAEDCE0"/>
        </patternFill>
      </fill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35" formatCode="_ * #,##0.00_ ;_ * \-#,##0.0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indexed="64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5" formatCode="_ * #,##0.0_ ;_ * \-#,##0.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0" formatCode="[$-409]mmm\-yy;@"/>
      <alignment horizontal="right" vertical="center" textRotation="0" wrapText="0" indent="0" justifyLastLine="0" shrinkToFit="0" readingOrder="2"/>
      <border diagonalUp="0" diagonalDown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291A8"/>
      <color rgb="FF8BCED6"/>
      <color rgb="FF59BFCB"/>
      <color rgb="FFAEDCE0"/>
      <color rgb="FF177990"/>
      <color rgb="FFF2F2F2"/>
      <color rgb="FF00A390"/>
      <color rgb="FFEB5264"/>
      <color rgb="FF28B6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40555555555561E-2"/>
          <c:y val="9.0862698412698409E-2"/>
          <c:w val="0.86071388888888889"/>
          <c:h val="0.52152932505791993"/>
        </c:manualLayout>
      </c:layout>
      <c:lineChart>
        <c:grouping val="standard"/>
        <c:varyColors val="0"/>
        <c:ser>
          <c:idx val="0"/>
          <c:order val="0"/>
          <c:tx>
            <c:strRef>
              <c:f>'[1]1'!$C$1</c:f>
              <c:strCache>
                <c:ptCount val="1"/>
                <c:pt idx="0">
                  <c:v>#REF!</c:v>
                </c:pt>
              </c:strCache>
            </c:strRef>
          </c:tx>
          <c:spPr>
            <a:ln w="31750">
              <a:solidFill>
                <a:srgbClr val="177990"/>
              </a:solidFill>
            </a:ln>
          </c:spPr>
          <c:marker>
            <c:symbol val="none"/>
          </c:marker>
          <c:dPt>
            <c:idx val="64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rgbClr val="17799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327-4A26-95C9-CD9C10952FF6}"/>
              </c:ext>
            </c:extLst>
          </c:dPt>
          <c:dLbls>
            <c:dLbl>
              <c:idx val="64"/>
              <c:layout>
                <c:manualLayout>
                  <c:x val="-5.3132947280403247E-3"/>
                  <c:y val="6.413949394717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898125871254822E-2"/>
                      <c:h val="0.105421627282464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327-4A26-95C9-CD9C10952F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mmm\-yy</c:formatCode>
              <c:ptCount val="65"/>
              <c:pt idx="0">
                <c:v>38017</c:v>
              </c:pt>
              <c:pt idx="1">
                <c:v>38077</c:v>
              </c:pt>
              <c:pt idx="2">
                <c:v>38168</c:v>
              </c:pt>
              <c:pt idx="3">
                <c:v>38260</c:v>
              </c:pt>
              <c:pt idx="4">
                <c:v>38352</c:v>
              </c:pt>
              <c:pt idx="5">
                <c:v>38442</c:v>
              </c:pt>
              <c:pt idx="6">
                <c:v>38533</c:v>
              </c:pt>
              <c:pt idx="7">
                <c:v>38625</c:v>
              </c:pt>
              <c:pt idx="8">
                <c:v>38717</c:v>
              </c:pt>
              <c:pt idx="9">
                <c:v>38807</c:v>
              </c:pt>
              <c:pt idx="10">
                <c:v>38898</c:v>
              </c:pt>
              <c:pt idx="11">
                <c:v>38990</c:v>
              </c:pt>
              <c:pt idx="12">
                <c:v>39082</c:v>
              </c:pt>
              <c:pt idx="13">
                <c:v>39172</c:v>
              </c:pt>
              <c:pt idx="14">
                <c:v>39263</c:v>
              </c:pt>
              <c:pt idx="15">
                <c:v>39355</c:v>
              </c:pt>
              <c:pt idx="16">
                <c:v>39447</c:v>
              </c:pt>
              <c:pt idx="17">
                <c:v>39538</c:v>
              </c:pt>
              <c:pt idx="18">
                <c:v>39629</c:v>
              </c:pt>
              <c:pt idx="19">
                <c:v>39721</c:v>
              </c:pt>
              <c:pt idx="20">
                <c:v>39813</c:v>
              </c:pt>
              <c:pt idx="21">
                <c:v>39903</c:v>
              </c:pt>
              <c:pt idx="22">
                <c:v>39994</c:v>
              </c:pt>
              <c:pt idx="23">
                <c:v>40086</c:v>
              </c:pt>
              <c:pt idx="24">
                <c:v>40178</c:v>
              </c:pt>
              <c:pt idx="25">
                <c:v>40268</c:v>
              </c:pt>
              <c:pt idx="26">
                <c:v>40359</c:v>
              </c:pt>
              <c:pt idx="27">
                <c:v>40451</c:v>
              </c:pt>
              <c:pt idx="28">
                <c:v>40543</c:v>
              </c:pt>
              <c:pt idx="29">
                <c:v>40633</c:v>
              </c:pt>
              <c:pt idx="30">
                <c:v>40724</c:v>
              </c:pt>
              <c:pt idx="31">
                <c:v>40816</c:v>
              </c:pt>
              <c:pt idx="32">
                <c:v>40908</c:v>
              </c:pt>
              <c:pt idx="33">
                <c:v>40999</c:v>
              </c:pt>
              <c:pt idx="34">
                <c:v>41090</c:v>
              </c:pt>
              <c:pt idx="35">
                <c:v>41182</c:v>
              </c:pt>
              <c:pt idx="36">
                <c:v>41274</c:v>
              </c:pt>
              <c:pt idx="37">
                <c:v>41364</c:v>
              </c:pt>
              <c:pt idx="38">
                <c:v>41455</c:v>
              </c:pt>
              <c:pt idx="39">
                <c:v>41547</c:v>
              </c:pt>
              <c:pt idx="40">
                <c:v>41639</c:v>
              </c:pt>
              <c:pt idx="41">
                <c:v>41729</c:v>
              </c:pt>
              <c:pt idx="42">
                <c:v>41820</c:v>
              </c:pt>
              <c:pt idx="43">
                <c:v>41912</c:v>
              </c:pt>
              <c:pt idx="44">
                <c:v>42004</c:v>
              </c:pt>
              <c:pt idx="45">
                <c:v>42094</c:v>
              </c:pt>
              <c:pt idx="46">
                <c:v>42185</c:v>
              </c:pt>
              <c:pt idx="47">
                <c:v>42277</c:v>
              </c:pt>
              <c:pt idx="48">
                <c:v>42369</c:v>
              </c:pt>
              <c:pt idx="49">
                <c:v>42460</c:v>
              </c:pt>
              <c:pt idx="50">
                <c:v>42551</c:v>
              </c:pt>
              <c:pt idx="51">
                <c:v>42643</c:v>
              </c:pt>
              <c:pt idx="52">
                <c:v>42735</c:v>
              </c:pt>
              <c:pt idx="53">
                <c:v>42825</c:v>
              </c:pt>
              <c:pt idx="54">
                <c:v>42916</c:v>
              </c:pt>
              <c:pt idx="55">
                <c:v>43008</c:v>
              </c:pt>
              <c:pt idx="56">
                <c:v>43100</c:v>
              </c:pt>
              <c:pt idx="57">
                <c:v>43190</c:v>
              </c:pt>
              <c:pt idx="58">
                <c:v>43281</c:v>
              </c:pt>
              <c:pt idx="59">
                <c:v>43373</c:v>
              </c:pt>
              <c:pt idx="60">
                <c:v>43465</c:v>
              </c:pt>
              <c:pt idx="61">
                <c:v>43555</c:v>
              </c:pt>
              <c:pt idx="62">
                <c:v>43646</c:v>
              </c:pt>
              <c:pt idx="63">
                <c:v>43738</c:v>
              </c:pt>
              <c:pt idx="64">
                <c:v>43830</c:v>
              </c:pt>
            </c:numLit>
          </c:cat>
          <c:val>
            <c:numLit>
              <c:formatCode>_ * #,##0.0_ ;_ * \-#,##0.0_ ;_ * "-"??_ ;_ @_ </c:formatCode>
              <c:ptCount val="65"/>
              <c:pt idx="0">
                <c:v>1325.24</c:v>
              </c:pt>
              <c:pt idx="1">
                <c:v>1341.83</c:v>
              </c:pt>
              <c:pt idx="2">
                <c:v>1375.85</c:v>
              </c:pt>
              <c:pt idx="3">
                <c:v>1363.32</c:v>
              </c:pt>
              <c:pt idx="4">
                <c:v>1417.41</c:v>
              </c:pt>
              <c:pt idx="5">
                <c:v>1467.25</c:v>
              </c:pt>
              <c:pt idx="6">
                <c:v>1523.28</c:v>
              </c:pt>
              <c:pt idx="7">
                <c:v>1605.47</c:v>
              </c:pt>
              <c:pt idx="8">
                <c:v>1652.19</c:v>
              </c:pt>
              <c:pt idx="9">
                <c:v>1693.48</c:v>
              </c:pt>
              <c:pt idx="10">
                <c:v>1679.13</c:v>
              </c:pt>
              <c:pt idx="11">
                <c:v>1731.68</c:v>
              </c:pt>
              <c:pt idx="12">
                <c:v>1836.47</c:v>
              </c:pt>
              <c:pt idx="13">
                <c:v>1920.29</c:v>
              </c:pt>
              <c:pt idx="14">
                <c:v>2020.17</c:v>
              </c:pt>
              <c:pt idx="15">
                <c:v>2021.05</c:v>
              </c:pt>
              <c:pt idx="16">
                <c:v>2055.63</c:v>
              </c:pt>
              <c:pt idx="17">
                <c:v>2018.76</c:v>
              </c:pt>
              <c:pt idx="18">
                <c:v>2071.64</c:v>
              </c:pt>
              <c:pt idx="19">
                <c:v>1974.11</c:v>
              </c:pt>
              <c:pt idx="20">
                <c:v>1881.69</c:v>
              </c:pt>
              <c:pt idx="21">
                <c:v>1994.14</c:v>
              </c:pt>
              <c:pt idx="22">
                <c:v>2099.04</c:v>
              </c:pt>
              <c:pt idx="23">
                <c:v>2204.5</c:v>
              </c:pt>
              <c:pt idx="24">
                <c:v>2301.58</c:v>
              </c:pt>
              <c:pt idx="25">
                <c:v>2385.89</c:v>
              </c:pt>
              <c:pt idx="26">
                <c:v>2371.56</c:v>
              </c:pt>
              <c:pt idx="27">
                <c:v>2470.88</c:v>
              </c:pt>
              <c:pt idx="28">
                <c:v>2565.21</c:v>
              </c:pt>
              <c:pt idx="29">
                <c:v>2569.1999999999998</c:v>
              </c:pt>
              <c:pt idx="30">
                <c:v>2526.21</c:v>
              </c:pt>
              <c:pt idx="31">
                <c:v>2484.86</c:v>
              </c:pt>
              <c:pt idx="32">
                <c:v>2536.67</c:v>
              </c:pt>
              <c:pt idx="33">
                <c:v>2590.2199999999998</c:v>
              </c:pt>
              <c:pt idx="34">
                <c:v>2577.33</c:v>
              </c:pt>
              <c:pt idx="35">
                <c:v>2658.07</c:v>
              </c:pt>
              <c:pt idx="36">
                <c:v>2734.11</c:v>
              </c:pt>
              <c:pt idx="37">
                <c:v>2774.09</c:v>
              </c:pt>
              <c:pt idx="38">
                <c:v>2788.56</c:v>
              </c:pt>
              <c:pt idx="39">
                <c:v>2856.86</c:v>
              </c:pt>
              <c:pt idx="40">
                <c:v>2978.27</c:v>
              </c:pt>
              <c:pt idx="41">
                <c:v>3031.39</c:v>
              </c:pt>
              <c:pt idx="42">
                <c:v>3069.41</c:v>
              </c:pt>
              <c:pt idx="43">
                <c:v>3150.93</c:v>
              </c:pt>
              <c:pt idx="44">
                <c:v>3182.01</c:v>
              </c:pt>
              <c:pt idx="45">
                <c:v>3336.31</c:v>
              </c:pt>
              <c:pt idx="46">
                <c:v>3290.87</c:v>
              </c:pt>
              <c:pt idx="47">
                <c:v>3264.57</c:v>
              </c:pt>
              <c:pt idx="48">
                <c:v>3320.77</c:v>
              </c:pt>
              <c:pt idx="49">
                <c:v>3319.79</c:v>
              </c:pt>
              <c:pt idx="50">
                <c:v>3347.29</c:v>
              </c:pt>
              <c:pt idx="51">
                <c:v>3402.72</c:v>
              </c:pt>
              <c:pt idx="52">
                <c:v>3442.37</c:v>
              </c:pt>
              <c:pt idx="53">
                <c:v>3462.05</c:v>
              </c:pt>
              <c:pt idx="54">
                <c:v>3500.24</c:v>
              </c:pt>
              <c:pt idx="55">
                <c:v>3554.78</c:v>
              </c:pt>
              <c:pt idx="56">
                <c:v>3620.6781927654911</c:v>
              </c:pt>
              <c:pt idx="57">
                <c:v>3632.7887262250629</c:v>
              </c:pt>
              <c:pt idx="58">
                <c:v>3642.4483467069158</c:v>
              </c:pt>
              <c:pt idx="59">
                <c:v>3724.56770278267</c:v>
              </c:pt>
              <c:pt idx="60">
                <c:v>3672.8097612670604</c:v>
              </c:pt>
              <c:pt idx="61">
                <c:v>3814.3624594685339</c:v>
              </c:pt>
              <c:pt idx="62">
                <c:v>3911.5344234388667</c:v>
              </c:pt>
              <c:pt idx="63">
                <c:v>3965.6405290624998</c:v>
              </c:pt>
              <c:pt idx="64">
                <c:v>4078.9223771530133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5327-4A26-95C9-CD9C10952FF6}"/>
            </c:ext>
          </c:extLst>
        </c:ser>
        <c:ser>
          <c:idx val="1"/>
          <c:order val="1"/>
          <c:tx>
            <c:strRef>
              <c:f>'[1]1'!$C$1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Lit>
              <c:formatCode>mmm\-yy</c:formatCode>
              <c:ptCount val="65"/>
              <c:pt idx="0">
                <c:v>38017</c:v>
              </c:pt>
              <c:pt idx="1">
                <c:v>38077</c:v>
              </c:pt>
              <c:pt idx="2">
                <c:v>38168</c:v>
              </c:pt>
              <c:pt idx="3">
                <c:v>38260</c:v>
              </c:pt>
              <c:pt idx="4">
                <c:v>38352</c:v>
              </c:pt>
              <c:pt idx="5">
                <c:v>38442</c:v>
              </c:pt>
              <c:pt idx="6">
                <c:v>38533</c:v>
              </c:pt>
              <c:pt idx="7">
                <c:v>38625</c:v>
              </c:pt>
              <c:pt idx="8">
                <c:v>38717</c:v>
              </c:pt>
              <c:pt idx="9">
                <c:v>38807</c:v>
              </c:pt>
              <c:pt idx="10">
                <c:v>38898</c:v>
              </c:pt>
              <c:pt idx="11">
                <c:v>38990</c:v>
              </c:pt>
              <c:pt idx="12">
                <c:v>39082</c:v>
              </c:pt>
              <c:pt idx="13">
                <c:v>39172</c:v>
              </c:pt>
              <c:pt idx="14">
                <c:v>39263</c:v>
              </c:pt>
              <c:pt idx="15">
                <c:v>39355</c:v>
              </c:pt>
              <c:pt idx="16">
                <c:v>39447</c:v>
              </c:pt>
              <c:pt idx="17">
                <c:v>39538</c:v>
              </c:pt>
              <c:pt idx="18">
                <c:v>39629</c:v>
              </c:pt>
              <c:pt idx="19">
                <c:v>39721</c:v>
              </c:pt>
              <c:pt idx="20">
                <c:v>39813</c:v>
              </c:pt>
              <c:pt idx="21">
                <c:v>39903</c:v>
              </c:pt>
              <c:pt idx="22">
                <c:v>39994</c:v>
              </c:pt>
              <c:pt idx="23">
                <c:v>40086</c:v>
              </c:pt>
              <c:pt idx="24">
                <c:v>40178</c:v>
              </c:pt>
              <c:pt idx="25">
                <c:v>40268</c:v>
              </c:pt>
              <c:pt idx="26">
                <c:v>40359</c:v>
              </c:pt>
              <c:pt idx="27">
                <c:v>40451</c:v>
              </c:pt>
              <c:pt idx="28">
                <c:v>40543</c:v>
              </c:pt>
              <c:pt idx="29">
                <c:v>40633</c:v>
              </c:pt>
              <c:pt idx="30">
                <c:v>40724</c:v>
              </c:pt>
              <c:pt idx="31">
                <c:v>40816</c:v>
              </c:pt>
              <c:pt idx="32">
                <c:v>40908</c:v>
              </c:pt>
              <c:pt idx="33">
                <c:v>40999</c:v>
              </c:pt>
              <c:pt idx="34">
                <c:v>41090</c:v>
              </c:pt>
              <c:pt idx="35">
                <c:v>41182</c:v>
              </c:pt>
              <c:pt idx="36">
                <c:v>41274</c:v>
              </c:pt>
              <c:pt idx="37">
                <c:v>41364</c:v>
              </c:pt>
              <c:pt idx="38">
                <c:v>41455</c:v>
              </c:pt>
              <c:pt idx="39">
                <c:v>41547</c:v>
              </c:pt>
              <c:pt idx="40">
                <c:v>41639</c:v>
              </c:pt>
              <c:pt idx="41">
                <c:v>41729</c:v>
              </c:pt>
              <c:pt idx="42">
                <c:v>41820</c:v>
              </c:pt>
              <c:pt idx="43">
                <c:v>41912</c:v>
              </c:pt>
              <c:pt idx="44">
                <c:v>42004</c:v>
              </c:pt>
              <c:pt idx="45">
                <c:v>42094</c:v>
              </c:pt>
              <c:pt idx="46">
                <c:v>42185</c:v>
              </c:pt>
              <c:pt idx="47">
                <c:v>42277</c:v>
              </c:pt>
              <c:pt idx="48">
                <c:v>42369</c:v>
              </c:pt>
              <c:pt idx="49">
                <c:v>42460</c:v>
              </c:pt>
              <c:pt idx="50">
                <c:v>42551</c:v>
              </c:pt>
              <c:pt idx="51">
                <c:v>42643</c:v>
              </c:pt>
              <c:pt idx="52">
                <c:v>42735</c:v>
              </c:pt>
              <c:pt idx="53">
                <c:v>42825</c:v>
              </c:pt>
              <c:pt idx="54">
                <c:v>42916</c:v>
              </c:pt>
              <c:pt idx="55">
                <c:v>43008</c:v>
              </c:pt>
              <c:pt idx="56">
                <c:v>43100</c:v>
              </c:pt>
              <c:pt idx="57">
                <c:v>43190</c:v>
              </c:pt>
              <c:pt idx="58">
                <c:v>43281</c:v>
              </c:pt>
              <c:pt idx="59">
                <c:v>43373</c:v>
              </c:pt>
              <c:pt idx="60">
                <c:v>43465</c:v>
              </c:pt>
              <c:pt idx="61">
                <c:v>43555</c:v>
              </c:pt>
              <c:pt idx="62">
                <c:v>43646</c:v>
              </c:pt>
              <c:pt idx="63">
                <c:v>43738</c:v>
              </c:pt>
              <c:pt idx="64">
                <c:v>43830</c:v>
              </c:pt>
            </c:numLit>
          </c:cat>
          <c:val>
            <c:numLit>
              <c:formatCode>General</c:formatCode>
              <c:ptCount val="6"/>
            </c:numLit>
          </c:val>
          <c:smooth val="0"/>
          <c:extLst>
            <c:ext xmlns:c16="http://schemas.microsoft.com/office/drawing/2014/chart" uri="{C3380CC4-5D6E-409C-BE32-E72D297353CC}">
              <c16:uniqueId val="{00000002-5327-4A26-95C9-CD9C1095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179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2.8000000000000004E+137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1000"/>
        <c:minorUnit val="1000"/>
        <c:dispUnits>
          <c:builtInUnit val="thousands"/>
        </c:dispUnits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6555555555555"/>
          <c:y val="9.4136111111111101E-2"/>
          <c:w val="0.82469083333333337"/>
          <c:h val="0.68139027777777783"/>
        </c:manualLayout>
      </c:layout>
      <c:lineChart>
        <c:grouping val="standard"/>
        <c:varyColors val="0"/>
        <c:ser>
          <c:idx val="0"/>
          <c:order val="0"/>
          <c:tx>
            <c:strRef>
              <c:f>'Figure 1.10 data'!$B$1</c:f>
              <c:strCache>
                <c:ptCount val="1"/>
                <c:pt idx="0">
                  <c:v>Bonds abroad</c:v>
                </c:pt>
              </c:strCache>
            </c:strRef>
          </c:tx>
          <c:marker>
            <c:symbol val="none"/>
          </c:marker>
          <c:cat>
            <c:numRef>
              <c:f>'Figure 1.10 data'!$A$2:$A$118</c:f>
              <c:numCache>
                <c:formatCode>[$-409]mmm\-yy;@</c:formatCode>
                <c:ptCount val="11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</c:numCache>
            </c:numRef>
          </c:cat>
          <c:val>
            <c:numRef>
              <c:f>'Figure 1.10 data'!$B$2:$B$118</c:f>
              <c:numCache>
                <c:formatCode>0</c:formatCode>
                <c:ptCount val="117"/>
                <c:pt idx="0">
                  <c:v>70.929188343999996</c:v>
                </c:pt>
                <c:pt idx="1">
                  <c:v>73.136138868000003</c:v>
                </c:pt>
                <c:pt idx="2">
                  <c:v>81.666269118000002</c:v>
                </c:pt>
                <c:pt idx="3">
                  <c:v>83.036060083999999</c:v>
                </c:pt>
                <c:pt idx="4">
                  <c:v>85.268238397999994</c:v>
                </c:pt>
                <c:pt idx="5">
                  <c:v>86.94768400000001</c:v>
                </c:pt>
                <c:pt idx="6">
                  <c:v>85.572016109999993</c:v>
                </c:pt>
                <c:pt idx="7">
                  <c:v>87.473505756999984</c:v>
                </c:pt>
                <c:pt idx="8">
                  <c:v>88.036466559999994</c:v>
                </c:pt>
                <c:pt idx="9">
                  <c:v>89.673188147999994</c:v>
                </c:pt>
                <c:pt idx="10">
                  <c:v>89.604830315000001</c:v>
                </c:pt>
                <c:pt idx="11">
                  <c:v>87.616210773000006</c:v>
                </c:pt>
                <c:pt idx="12">
                  <c:v>94.084527809999997</c:v>
                </c:pt>
                <c:pt idx="13">
                  <c:v>95.434835654000011</c:v>
                </c:pt>
                <c:pt idx="14">
                  <c:v>95.930609387999993</c:v>
                </c:pt>
                <c:pt idx="15">
                  <c:v>94.956771629999992</c:v>
                </c:pt>
                <c:pt idx="16">
                  <c:v>96.294731455999994</c:v>
                </c:pt>
                <c:pt idx="17">
                  <c:v>94.829137224999997</c:v>
                </c:pt>
                <c:pt idx="18">
                  <c:v>96.543750380000006</c:v>
                </c:pt>
                <c:pt idx="19">
                  <c:v>99.205411974</c:v>
                </c:pt>
                <c:pt idx="20">
                  <c:v>101.16074175999999</c:v>
                </c:pt>
                <c:pt idx="21">
                  <c:v>101.30248979599999</c:v>
                </c:pt>
                <c:pt idx="22">
                  <c:v>103.30702797599999</c:v>
                </c:pt>
                <c:pt idx="23">
                  <c:v>106.001559177</c:v>
                </c:pt>
                <c:pt idx="24">
                  <c:v>107.287957996</c:v>
                </c:pt>
                <c:pt idx="25">
                  <c:v>107.63228376599997</c:v>
                </c:pt>
                <c:pt idx="26">
                  <c:v>109.74079536999999</c:v>
                </c:pt>
                <c:pt idx="27">
                  <c:v>109.94450999999998</c:v>
                </c:pt>
                <c:pt idx="28">
                  <c:v>112.15634370599999</c:v>
                </c:pt>
                <c:pt idx="29">
                  <c:v>113.80871718199998</c:v>
                </c:pt>
                <c:pt idx="30">
                  <c:v>116.62287919100001</c:v>
                </c:pt>
                <c:pt idx="31">
                  <c:v>119.22254854399999</c:v>
                </c:pt>
                <c:pt idx="32">
                  <c:v>118.52383956000001</c:v>
                </c:pt>
                <c:pt idx="33">
                  <c:v>118.480725804</c:v>
                </c:pt>
                <c:pt idx="34">
                  <c:v>115.61616069000002</c:v>
                </c:pt>
                <c:pt idx="35">
                  <c:v>120.34719402200001</c:v>
                </c:pt>
                <c:pt idx="36">
                  <c:v>121.258053856</c:v>
                </c:pt>
                <c:pt idx="37">
                  <c:v>120.84448384800001</c:v>
                </c:pt>
                <c:pt idx="38">
                  <c:v>119.46127852799999</c:v>
                </c:pt>
                <c:pt idx="39">
                  <c:v>118.98873237000001</c:v>
                </c:pt>
                <c:pt idx="40">
                  <c:v>121.04871903999999</c:v>
                </c:pt>
                <c:pt idx="41">
                  <c:v>120.95782623000001</c:v>
                </c:pt>
                <c:pt idx="42">
                  <c:v>122.00269859399999</c:v>
                </c:pt>
                <c:pt idx="43">
                  <c:v>123.743569612</c:v>
                </c:pt>
                <c:pt idx="44">
                  <c:v>121.66759353600001</c:v>
                </c:pt>
                <c:pt idx="45">
                  <c:v>124.84602981899999</c:v>
                </c:pt>
                <c:pt idx="46">
                  <c:v>126.14806804600001</c:v>
                </c:pt>
                <c:pt idx="47">
                  <c:v>125.095971546</c:v>
                </c:pt>
                <c:pt idx="48">
                  <c:v>127.42476271800001</c:v>
                </c:pt>
                <c:pt idx="49">
                  <c:v>131.08847019199999</c:v>
                </c:pt>
                <c:pt idx="50">
                  <c:v>135.82595875200002</c:v>
                </c:pt>
                <c:pt idx="51">
                  <c:v>137.53795757199998</c:v>
                </c:pt>
                <c:pt idx="52">
                  <c:v>140.89150852500001</c:v>
                </c:pt>
                <c:pt idx="53">
                  <c:v>140.98151591999999</c:v>
                </c:pt>
                <c:pt idx="54">
                  <c:v>143.06212853100001</c:v>
                </c:pt>
                <c:pt idx="55">
                  <c:v>150.79727051200001</c:v>
                </c:pt>
                <c:pt idx="56">
                  <c:v>152.08611870999999</c:v>
                </c:pt>
                <c:pt idx="57">
                  <c:v>157.529418464</c:v>
                </c:pt>
                <c:pt idx="58">
                  <c:v>164.931039403</c:v>
                </c:pt>
                <c:pt idx="59">
                  <c:v>164.48854509400002</c:v>
                </c:pt>
                <c:pt idx="60">
                  <c:v>167.97852921600003</c:v>
                </c:pt>
                <c:pt idx="61">
                  <c:v>173.90167961399999</c:v>
                </c:pt>
                <c:pt idx="62">
                  <c:v>177.358352</c:v>
                </c:pt>
                <c:pt idx="63">
                  <c:v>176.02657300800001</c:v>
                </c:pt>
                <c:pt idx="64">
                  <c:v>179.07521941200002</c:v>
                </c:pt>
                <c:pt idx="65">
                  <c:v>175.88404469900001</c:v>
                </c:pt>
                <c:pt idx="66">
                  <c:v>175.44229571700004</c:v>
                </c:pt>
                <c:pt idx="67">
                  <c:v>181.77892740000001</c:v>
                </c:pt>
                <c:pt idx="68">
                  <c:v>179.38579702399997</c:v>
                </c:pt>
                <c:pt idx="69">
                  <c:v>177.94563148499998</c:v>
                </c:pt>
                <c:pt idx="70">
                  <c:v>179.74111237500003</c:v>
                </c:pt>
                <c:pt idx="71">
                  <c:v>176.60737626400001</c:v>
                </c:pt>
                <c:pt idx="72">
                  <c:v>179.83971756899999</c:v>
                </c:pt>
                <c:pt idx="73">
                  <c:v>176.41390586</c:v>
                </c:pt>
                <c:pt idx="74">
                  <c:v>174.10361484600003</c:v>
                </c:pt>
                <c:pt idx="75">
                  <c:v>175.803157247</c:v>
                </c:pt>
                <c:pt idx="76">
                  <c:v>179.63099385000001</c:v>
                </c:pt>
                <c:pt idx="77">
                  <c:v>180.42474810600001</c:v>
                </c:pt>
                <c:pt idx="78">
                  <c:v>182.201400216</c:v>
                </c:pt>
                <c:pt idx="79">
                  <c:v>181.69070032800002</c:v>
                </c:pt>
                <c:pt idx="80">
                  <c:v>180.41649542600001</c:v>
                </c:pt>
                <c:pt idx="81">
                  <c:v>183.77011625100002</c:v>
                </c:pt>
                <c:pt idx="82">
                  <c:v>181.18927532200001</c:v>
                </c:pt>
                <c:pt idx="83">
                  <c:v>182.45451645000003</c:v>
                </c:pt>
                <c:pt idx="84">
                  <c:v>180.32412645600002</c:v>
                </c:pt>
                <c:pt idx="85">
                  <c:v>177.673667115</c:v>
                </c:pt>
                <c:pt idx="86">
                  <c:v>178.25967865600001</c:v>
                </c:pt>
                <c:pt idx="87">
                  <c:v>178.43956484200004</c:v>
                </c:pt>
                <c:pt idx="88">
                  <c:v>176.10878494800002</c:v>
                </c:pt>
                <c:pt idx="89">
                  <c:v>174.33058508799999</c:v>
                </c:pt>
                <c:pt idx="90">
                  <c:v>178.53577546200003</c:v>
                </c:pt>
                <c:pt idx="91">
                  <c:v>180.531940628</c:v>
                </c:pt>
                <c:pt idx="92">
                  <c:v>178.33849847300002</c:v>
                </c:pt>
                <c:pt idx="93">
                  <c:v>177.16617108400001</c:v>
                </c:pt>
                <c:pt idx="94">
                  <c:v>178.301580132</c:v>
                </c:pt>
                <c:pt idx="95">
                  <c:v>176.32304610900002</c:v>
                </c:pt>
                <c:pt idx="96">
                  <c:v>177.72089007</c:v>
                </c:pt>
                <c:pt idx="97">
                  <c:v>182.79277701500001</c:v>
                </c:pt>
                <c:pt idx="98">
                  <c:v>186.74428061799998</c:v>
                </c:pt>
                <c:pt idx="99">
                  <c:v>190.11725553600002</c:v>
                </c:pt>
                <c:pt idx="100">
                  <c:v>187.28485080800004</c:v>
                </c:pt>
                <c:pt idx="101">
                  <c:v>186.66907379999998</c:v>
                </c:pt>
                <c:pt idx="102">
                  <c:v>187.89382948800002</c:v>
                </c:pt>
                <c:pt idx="103">
                  <c:v>186.22747376000001</c:v>
                </c:pt>
                <c:pt idx="104">
                  <c:v>188.209186542</c:v>
                </c:pt>
                <c:pt idx="105">
                  <c:v>191.409296764</c:v>
                </c:pt>
                <c:pt idx="106">
                  <c:v>190.703732723</c:v>
                </c:pt>
                <c:pt idx="107">
                  <c:v>190.77643452400002</c:v>
                </c:pt>
                <c:pt idx="108">
                  <c:v>190.263368184</c:v>
                </c:pt>
                <c:pt idx="109">
                  <c:v>190.730300548</c:v>
                </c:pt>
                <c:pt idx="110">
                  <c:v>190.57605215999999</c:v>
                </c:pt>
                <c:pt idx="111">
                  <c:v>188.71181815200003</c:v>
                </c:pt>
                <c:pt idx="112">
                  <c:v>189.53752048000001</c:v>
                </c:pt>
                <c:pt idx="113">
                  <c:v>188.95063995400002</c:v>
                </c:pt>
                <c:pt idx="114">
                  <c:v>187.01176679599999</c:v>
                </c:pt>
                <c:pt idx="115">
                  <c:v>189.76771880500002</c:v>
                </c:pt>
                <c:pt idx="116">
                  <c:v>187.89300634200001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C6-44DE-AFE9-89043AB9E7F4}"/>
            </c:ext>
          </c:extLst>
        </c:ser>
        <c:ser>
          <c:idx val="1"/>
          <c:order val="1"/>
          <c:tx>
            <c:strRef>
              <c:f>'Figure 1.10 data'!$C$1</c:f>
              <c:strCache>
                <c:ptCount val="1"/>
                <c:pt idx="0">
                  <c:v>Equities abroad</c:v>
                </c:pt>
              </c:strCache>
            </c:strRef>
          </c:tx>
          <c:marker>
            <c:symbol val="none"/>
          </c:marker>
          <c:cat>
            <c:numRef>
              <c:f>'Figure 1.10 data'!$A$2:$A$118</c:f>
              <c:numCache>
                <c:formatCode>[$-409]mmm\-yy;@</c:formatCode>
                <c:ptCount val="11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</c:numCache>
            </c:numRef>
          </c:cat>
          <c:val>
            <c:numRef>
              <c:f>'Figure 1.10 data'!$C$2:$C$118</c:f>
              <c:numCache>
                <c:formatCode>0</c:formatCode>
                <c:ptCount val="117"/>
                <c:pt idx="0">
                  <c:v>106.85348921333333</c:v>
                </c:pt>
                <c:pt idx="1">
                  <c:v>113.75564177466666</c:v>
                </c:pt>
                <c:pt idx="2">
                  <c:v>119.546387943</c:v>
                </c:pt>
                <c:pt idx="3">
                  <c:v>123.15950815066665</c:v>
                </c:pt>
                <c:pt idx="4">
                  <c:v>122.29056243366665</c:v>
                </c:pt>
                <c:pt idx="5">
                  <c:v>119.12592037500001</c:v>
                </c:pt>
                <c:pt idx="6">
                  <c:v>123.697595089</c:v>
                </c:pt>
                <c:pt idx="7">
                  <c:v>124.016127807</c:v>
                </c:pt>
                <c:pt idx="8">
                  <c:v>129.65526465499997</c:v>
                </c:pt>
                <c:pt idx="9">
                  <c:v>135.35000788799999</c:v>
                </c:pt>
                <c:pt idx="10">
                  <c:v>136.11290108666668</c:v>
                </c:pt>
                <c:pt idx="11">
                  <c:v>139.19596781999999</c:v>
                </c:pt>
                <c:pt idx="12">
                  <c:v>146.79241495333332</c:v>
                </c:pt>
                <c:pt idx="13">
                  <c:v>146.78629240533334</c:v>
                </c:pt>
                <c:pt idx="14">
                  <c:v>142.33836847999999</c:v>
                </c:pt>
                <c:pt idx="15">
                  <c:v>143.73717955333331</c:v>
                </c:pt>
                <c:pt idx="16">
                  <c:v>143.72625371766662</c:v>
                </c:pt>
                <c:pt idx="17">
                  <c:v>137.21780081999998</c:v>
                </c:pt>
                <c:pt idx="18">
                  <c:v>137.61109007333332</c:v>
                </c:pt>
                <c:pt idx="19">
                  <c:v>136.60704630199999</c:v>
                </c:pt>
                <c:pt idx="20">
                  <c:v>126.371554432</c:v>
                </c:pt>
                <c:pt idx="21">
                  <c:v>132.93755605733332</c:v>
                </c:pt>
                <c:pt idx="22">
                  <c:v>140.38208451166665</c:v>
                </c:pt>
                <c:pt idx="23">
                  <c:v>143.50466271399998</c:v>
                </c:pt>
                <c:pt idx="24">
                  <c:v>148.57793310633332</c:v>
                </c:pt>
                <c:pt idx="25">
                  <c:v>154.04958450466665</c:v>
                </c:pt>
                <c:pt idx="26">
                  <c:v>161.98183864999999</c:v>
                </c:pt>
                <c:pt idx="27">
                  <c:v>161.62279625000002</c:v>
                </c:pt>
                <c:pt idx="28">
                  <c:v>156.97929602333332</c:v>
                </c:pt>
                <c:pt idx="29">
                  <c:v>159.50608082999997</c:v>
                </c:pt>
                <c:pt idx="30">
                  <c:v>164.619970354</c:v>
                </c:pt>
                <c:pt idx="31">
                  <c:v>170.64124541999999</c:v>
                </c:pt>
                <c:pt idx="32">
                  <c:v>173.88597847200001</c:v>
                </c:pt>
                <c:pt idx="33">
                  <c:v>171.50203834866667</c:v>
                </c:pt>
                <c:pt idx="34">
                  <c:v>172.91352260000002</c:v>
                </c:pt>
                <c:pt idx="35">
                  <c:v>174.92345990600001</c:v>
                </c:pt>
                <c:pt idx="36">
                  <c:v>184.02330555733334</c:v>
                </c:pt>
                <c:pt idx="37">
                  <c:v>185.64680571600002</c:v>
                </c:pt>
                <c:pt idx="38">
                  <c:v>190.244600832</c:v>
                </c:pt>
                <c:pt idx="39">
                  <c:v>190.43746195400004</c:v>
                </c:pt>
                <c:pt idx="40">
                  <c:v>197.45635612366669</c:v>
                </c:pt>
                <c:pt idx="41">
                  <c:v>190.61400799800003</c:v>
                </c:pt>
                <c:pt idx="42">
                  <c:v>198.79287127400002</c:v>
                </c:pt>
                <c:pt idx="43">
                  <c:v>200.94271873</c:v>
                </c:pt>
                <c:pt idx="44">
                  <c:v>204.64528105800002</c:v>
                </c:pt>
                <c:pt idx="45">
                  <c:v>212.475990696</c:v>
                </c:pt>
                <c:pt idx="46">
                  <c:v>219.74098558533333</c:v>
                </c:pt>
                <c:pt idx="47">
                  <c:v>221.53376349000001</c:v>
                </c:pt>
                <c:pt idx="48">
                  <c:v>220.82581100799999</c:v>
                </c:pt>
                <c:pt idx="49">
                  <c:v>232.11600521333332</c:v>
                </c:pt>
                <c:pt idx="50">
                  <c:v>230.98243325300001</c:v>
                </c:pt>
                <c:pt idx="51">
                  <c:v>230.39185033066667</c:v>
                </c:pt>
                <c:pt idx="52">
                  <c:v>233.88995313333334</c:v>
                </c:pt>
                <c:pt idx="53">
                  <c:v>237.36269671200003</c:v>
                </c:pt>
                <c:pt idx="54">
                  <c:v>235.68136848900002</c:v>
                </c:pt>
                <c:pt idx="55">
                  <c:v>251.06147914133336</c:v>
                </c:pt>
                <c:pt idx="56">
                  <c:v>255.30795379</c:v>
                </c:pt>
                <c:pt idx="57">
                  <c:v>265.37414120800003</c:v>
                </c:pt>
                <c:pt idx="58">
                  <c:v>272.44195050000002</c:v>
                </c:pt>
                <c:pt idx="59">
                  <c:v>266.06398272199999</c:v>
                </c:pt>
                <c:pt idx="60">
                  <c:v>267.27494635200003</c:v>
                </c:pt>
                <c:pt idx="61">
                  <c:v>285.01149236800001</c:v>
                </c:pt>
                <c:pt idx="62">
                  <c:v>283.82328434000004</c:v>
                </c:pt>
                <c:pt idx="63">
                  <c:v>280.70541427500001</c:v>
                </c:pt>
                <c:pt idx="64">
                  <c:v>285.32423606400005</c:v>
                </c:pt>
                <c:pt idx="65">
                  <c:v>279.12037695100003</c:v>
                </c:pt>
                <c:pt idx="66">
                  <c:v>285.190293349</c:v>
                </c:pt>
                <c:pt idx="67">
                  <c:v>281.32647061</c:v>
                </c:pt>
                <c:pt idx="68">
                  <c:v>266.71460550699999</c:v>
                </c:pt>
                <c:pt idx="69">
                  <c:v>274.95047627299999</c:v>
                </c:pt>
                <c:pt idx="70">
                  <c:v>275.72992026166673</c:v>
                </c:pt>
                <c:pt idx="71">
                  <c:v>268.73116531800002</c:v>
                </c:pt>
                <c:pt idx="72">
                  <c:v>262.231144062</c:v>
                </c:pt>
                <c:pt idx="73">
                  <c:v>254.55075675333333</c:v>
                </c:pt>
                <c:pt idx="74">
                  <c:v>256.32251635199998</c:v>
                </c:pt>
                <c:pt idx="75">
                  <c:v>257.39516756</c:v>
                </c:pt>
                <c:pt idx="76">
                  <c:v>261.60197525000001</c:v>
                </c:pt>
                <c:pt idx="77">
                  <c:v>257.520598764</c:v>
                </c:pt>
                <c:pt idx="78">
                  <c:v>263.72344138800003</c:v>
                </c:pt>
                <c:pt idx="79">
                  <c:v>261.41860535999996</c:v>
                </c:pt>
                <c:pt idx="80">
                  <c:v>261.98694068000003</c:v>
                </c:pt>
                <c:pt idx="81">
                  <c:v>264.44603895500001</c:v>
                </c:pt>
                <c:pt idx="82">
                  <c:v>265.83416807933332</c:v>
                </c:pt>
                <c:pt idx="83">
                  <c:v>270.61278026500003</c:v>
                </c:pt>
                <c:pt idx="84">
                  <c:v>271.3868248986667</c:v>
                </c:pt>
                <c:pt idx="85">
                  <c:v>272.2573108266667</c:v>
                </c:pt>
                <c:pt idx="86">
                  <c:v>280.94019400000002</c:v>
                </c:pt>
                <c:pt idx="87">
                  <c:v>282.88343678466669</c:v>
                </c:pt>
                <c:pt idx="88">
                  <c:v>281.50821136100006</c:v>
                </c:pt>
                <c:pt idx="89">
                  <c:v>278.97362271200001</c:v>
                </c:pt>
                <c:pt idx="90">
                  <c:v>293.22162796400005</c:v>
                </c:pt>
                <c:pt idx="91">
                  <c:v>295.23624723066672</c:v>
                </c:pt>
                <c:pt idx="92">
                  <c:v>289.55847305999998</c:v>
                </c:pt>
                <c:pt idx="93">
                  <c:v>294.29509983066674</c:v>
                </c:pt>
                <c:pt idx="94">
                  <c:v>300.38408228166668</c:v>
                </c:pt>
                <c:pt idx="95">
                  <c:v>305.26090092100003</c:v>
                </c:pt>
                <c:pt idx="96">
                  <c:v>317.07758952500001</c:v>
                </c:pt>
                <c:pt idx="97">
                  <c:v>318.76876567666665</c:v>
                </c:pt>
                <c:pt idx="98">
                  <c:v>317.44139977200001</c:v>
                </c:pt>
                <c:pt idx="99">
                  <c:v>329.71556077199995</c:v>
                </c:pt>
                <c:pt idx="100">
                  <c:v>332.51922278800004</c:v>
                </c:pt>
                <c:pt idx="101">
                  <c:v>341.44434540000003</c:v>
                </c:pt>
                <c:pt idx="102">
                  <c:v>356.15200206933338</c:v>
                </c:pt>
                <c:pt idx="103">
                  <c:v>357.06416162666665</c:v>
                </c:pt>
                <c:pt idx="104">
                  <c:v>358.64036055899999</c:v>
                </c:pt>
                <c:pt idx="105">
                  <c:v>345.4159771874796</c:v>
                </c:pt>
                <c:pt idx="106">
                  <c:v>352.28789470344543</c:v>
                </c:pt>
                <c:pt idx="107">
                  <c:v>330.54424566400007</c:v>
                </c:pt>
                <c:pt idx="108">
                  <c:v>341.47372697399999</c:v>
                </c:pt>
                <c:pt idx="109">
                  <c:v>344.67376219599998</c:v>
                </c:pt>
                <c:pt idx="110">
                  <c:v>353.70648953599999</c:v>
                </c:pt>
                <c:pt idx="111">
                  <c:v>359.00561532000006</c:v>
                </c:pt>
                <c:pt idx="112">
                  <c:v>340.10065624200001</c:v>
                </c:pt>
                <c:pt idx="113">
                  <c:v>350.54012503200005</c:v>
                </c:pt>
                <c:pt idx="114">
                  <c:v>351.36507212166663</c:v>
                </c:pt>
                <c:pt idx="115">
                  <c:v>347.18733250833338</c:v>
                </c:pt>
                <c:pt idx="116">
                  <c:v>351.99089866600002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AC6-44DE-AFE9-89043AB9E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10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39833333333335"/>
          <c:y val="0.25661111111111112"/>
          <c:w val="0.72826500000000005"/>
          <c:h val="0.6933967592592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1.11 data'!$B$1</c:f>
              <c:strCache>
                <c:ptCount val="1"/>
                <c:pt idx="0">
                  <c:v>Direct by the public</c:v>
                </c:pt>
              </c:strCache>
            </c:strRef>
          </c:tx>
          <c:invertIfNegative val="0"/>
          <c:cat>
            <c:strRef>
              <c:f>'Figure 1.11 data'!$A$2:$A$3</c:f>
              <c:strCache>
                <c:ptCount val="2"/>
                <c:pt idx="0">
                  <c:v>Bonds abroad</c:v>
                </c:pt>
                <c:pt idx="1">
                  <c:v>Equities abroad</c:v>
                </c:pt>
              </c:strCache>
            </c:strRef>
          </c:cat>
          <c:val>
            <c:numRef>
              <c:f>'Figure 1.11 data'!$B$2:$B$3</c:f>
              <c:numCache>
                <c:formatCode>_ * #,##0.0_ ;_ * \-#,##0.0_ ;_ * "-"??_ ;_ @_ </c:formatCode>
                <c:ptCount val="2"/>
                <c:pt idx="0">
                  <c:v>1.2574413126614497</c:v>
                </c:pt>
                <c:pt idx="1">
                  <c:v>1.9491015179510955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F-459F-9DF9-FB0536CBD31E}"/>
            </c:ext>
          </c:extLst>
        </c:ser>
        <c:ser>
          <c:idx val="1"/>
          <c:order val="1"/>
          <c:tx>
            <c:strRef>
              <c:f>'Figure 1.11 data'!$C$1</c:f>
              <c:strCache>
                <c:ptCount val="1"/>
                <c:pt idx="0">
                  <c:v>Institutional investors</c:v>
                </c:pt>
              </c:strCache>
            </c:strRef>
          </c:tx>
          <c:invertIfNegative val="0"/>
          <c:cat>
            <c:strRef>
              <c:f>'Figure 1.11 data'!$A$2:$A$3</c:f>
              <c:strCache>
                <c:ptCount val="2"/>
                <c:pt idx="0">
                  <c:v>Bonds abroad</c:v>
                </c:pt>
                <c:pt idx="1">
                  <c:v>Equities abroad</c:v>
                </c:pt>
              </c:strCache>
            </c:strRef>
          </c:cat>
          <c:val>
            <c:numRef>
              <c:f>'Figure 1.11 data'!$C$2:$C$3</c:f>
              <c:numCache>
                <c:formatCode>_ * #,##0.0_ ;_ * \-#,##0.0_ ;_ * "-"??_ ;_ @_ </c:formatCode>
                <c:ptCount val="2"/>
                <c:pt idx="0">
                  <c:v>-1.6060278222943729</c:v>
                </c:pt>
                <c:pt idx="1">
                  <c:v>5.6446490832556995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1F-459F-9DF9-FB0536CB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68576"/>
        <c:axId val="531382656"/>
      </c:barChart>
      <c:catAx>
        <c:axId val="531368576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out"/>
        <c:tickLblPos val="low"/>
        <c:spPr>
          <a:ln>
            <a:noFill/>
          </a:ln>
        </c:sp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ax val="6"/>
        </c:scaling>
        <c:delete val="1"/>
        <c:axPos val="b"/>
        <c:numFmt formatCode="#,##0" sourceLinked="0"/>
        <c:majorTickMark val="out"/>
        <c:minorTickMark val="none"/>
        <c:tickLblPos val="nextTo"/>
        <c:crossAx val="531368576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85833333333325"/>
          <c:y val="5.6888658658386958E-2"/>
          <c:w val="0.65382026542334171"/>
          <c:h val="0.913898034979598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'Figure 1.12 data'!$B$1:$F$1</c:f>
              <c:strCache>
                <c:ptCount val="5"/>
                <c:pt idx="0">
                  <c:v>Provident and advanced training funds</c:v>
                </c:pt>
                <c:pt idx="1">
                  <c:v>New pension funds</c:v>
                </c:pt>
                <c:pt idx="2">
                  <c:v>Old pension funds</c:v>
                </c:pt>
                <c:pt idx="3">
                  <c:v>Profit-sharing insurance policies</c:v>
                </c:pt>
                <c:pt idx="4">
                  <c:v>Total</c:v>
                </c:pt>
              </c:strCache>
            </c:strRef>
          </c:cat>
          <c:val>
            <c:numRef>
              <c:f>'Figure 1.12 data'!$B$3:$F$3</c:f>
              <c:numCache>
                <c:formatCode>0.0%</c:formatCode>
                <c:ptCount val="5"/>
                <c:pt idx="0">
                  <c:v>0.30887131106070392</c:v>
                </c:pt>
                <c:pt idx="1">
                  <c:v>0.33955178633394473</c:v>
                </c:pt>
                <c:pt idx="2">
                  <c:v>0.14222195993533246</c:v>
                </c:pt>
                <c:pt idx="3">
                  <c:v>0.38266826464740006</c:v>
                </c:pt>
                <c:pt idx="4">
                  <c:v>0.29112339252774516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E-438E-A362-A29D7B0C12D1}"/>
            </c:ext>
          </c:extLst>
        </c:ser>
        <c:ser>
          <c:idx val="1"/>
          <c:order val="1"/>
          <c:invertIfNegative val="0"/>
          <c:cat>
            <c:strRef>
              <c:f>'Figure 1.12 data'!$B$1:$F$1</c:f>
              <c:strCache>
                <c:ptCount val="5"/>
                <c:pt idx="0">
                  <c:v>Provident and advanced training funds</c:v>
                </c:pt>
                <c:pt idx="1">
                  <c:v>New pension funds</c:v>
                </c:pt>
                <c:pt idx="2">
                  <c:v>Old pension funds</c:v>
                </c:pt>
                <c:pt idx="3">
                  <c:v>Profit-sharing insurance policies</c:v>
                </c:pt>
                <c:pt idx="4">
                  <c:v>Total</c:v>
                </c:pt>
              </c:strCache>
            </c:strRef>
          </c:cat>
          <c:val>
            <c:numRef>
              <c:f>'Figure 1.12 data'!$B$2:$F$2</c:f>
              <c:numCache>
                <c:formatCode>0.0%</c:formatCode>
                <c:ptCount val="5"/>
                <c:pt idx="0">
                  <c:v>0.30218565117000828</c:v>
                </c:pt>
                <c:pt idx="1">
                  <c:v>0.34102839339048091</c:v>
                </c:pt>
                <c:pt idx="2">
                  <c:v>0.14528041973463013</c:v>
                </c:pt>
                <c:pt idx="3">
                  <c:v>0.37201501458977998</c:v>
                </c:pt>
                <c:pt idx="4">
                  <c:v>0.28619623393915766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E-438E-A362-A29D7B0C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1368576"/>
        <c:axId val="531382656"/>
      </c:barChart>
      <c:catAx>
        <c:axId val="531368576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none"/>
        <c:minorTickMark val="none"/>
        <c:tickLblPos val="nextTo"/>
        <c:spPr>
          <a:ln>
            <a:noFill/>
          </a:ln>
        </c:sp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ax val="0.4"/>
        </c:scaling>
        <c:delete val="0"/>
        <c:axPos val="b"/>
        <c:numFmt formatCode="#,##0" sourceLinked="0"/>
        <c:majorTickMark val="none"/>
        <c:minorTickMark val="none"/>
        <c:tickLblPos val="none"/>
        <c:spPr>
          <a:ln w="3175">
            <a:solidFill>
              <a:schemeClr val="tx1"/>
            </a:solidFill>
          </a:ln>
        </c:spPr>
        <c:crossAx val="531368576"/>
        <c:crossesAt val="5"/>
        <c:crossBetween val="between"/>
      </c:valAx>
      <c:spPr>
        <a:solidFill>
          <a:schemeClr val="bg1">
            <a:lumMod val="95000"/>
          </a:schemeClr>
        </a:solidFill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138888888888"/>
          <c:y val="9.0862698412698409E-2"/>
          <c:w val="0.82241138888888887"/>
          <c:h val="0.5215293250579199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1.13 data'!$A$2:$A$121</c:f>
              <c:numCache>
                <c:formatCode>[$-409]mmm\-yy;@</c:formatCode>
                <c:ptCount val="120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</c:numCache>
            </c:numRef>
          </c:cat>
          <c:val>
            <c:numRef>
              <c:f>'Figure 1.13 data'!$B$2:$B$121</c:f>
              <c:numCache>
                <c:formatCode>#,##0.0</c:formatCode>
                <c:ptCount val="120"/>
                <c:pt idx="0">
                  <c:v>694.33281091071444</c:v>
                </c:pt>
                <c:pt idx="1">
                  <c:v>688.78804401629657</c:v>
                </c:pt>
                <c:pt idx="2">
                  <c:v>690.48909719698418</c:v>
                </c:pt>
                <c:pt idx="3">
                  <c:v>690.40646084216576</c:v>
                </c:pt>
                <c:pt idx="4">
                  <c:v>690.3079110894173</c:v>
                </c:pt>
                <c:pt idx="5">
                  <c:v>701.74798504677801</c:v>
                </c:pt>
                <c:pt idx="6">
                  <c:v>693.81744388765355</c:v>
                </c:pt>
                <c:pt idx="7">
                  <c:v>694.23362259891746</c:v>
                </c:pt>
                <c:pt idx="8">
                  <c:v>695.44726968853945</c:v>
                </c:pt>
                <c:pt idx="9">
                  <c:v>704.69215915713835</c:v>
                </c:pt>
                <c:pt idx="10">
                  <c:v>706.44067581312095</c:v>
                </c:pt>
                <c:pt idx="11">
                  <c:v>731.89114071338088</c:v>
                </c:pt>
                <c:pt idx="12">
                  <c:v>731.78513010234087</c:v>
                </c:pt>
                <c:pt idx="13">
                  <c:v>734.78468149683749</c:v>
                </c:pt>
                <c:pt idx="14">
                  <c:v>732.2617792249456</c:v>
                </c:pt>
                <c:pt idx="15">
                  <c:v>735.52285870285414</c:v>
                </c:pt>
                <c:pt idx="16">
                  <c:v>743.91331842655143</c:v>
                </c:pt>
                <c:pt idx="17">
                  <c:v>750.76698611791426</c:v>
                </c:pt>
                <c:pt idx="18">
                  <c:v>754.12168295799324</c:v>
                </c:pt>
                <c:pt idx="19">
                  <c:v>770.10739039050691</c:v>
                </c:pt>
                <c:pt idx="20">
                  <c:v>782.04725868947708</c:v>
                </c:pt>
                <c:pt idx="21">
                  <c:v>781.31423124086962</c:v>
                </c:pt>
                <c:pt idx="22">
                  <c:v>786.11836663107306</c:v>
                </c:pt>
                <c:pt idx="23">
                  <c:v>816.08031287660685</c:v>
                </c:pt>
                <c:pt idx="24">
                  <c:v>809.83787881845763</c:v>
                </c:pt>
                <c:pt idx="25">
                  <c:v>816.45852030618119</c:v>
                </c:pt>
                <c:pt idx="26">
                  <c:v>818.27976605451738</c:v>
                </c:pt>
                <c:pt idx="27">
                  <c:v>816.38762855640368</c:v>
                </c:pt>
                <c:pt idx="28">
                  <c:v>820.55239177805788</c:v>
                </c:pt>
                <c:pt idx="29">
                  <c:v>832.69768735750836</c:v>
                </c:pt>
                <c:pt idx="30">
                  <c:v>840.77542253901913</c:v>
                </c:pt>
                <c:pt idx="31">
                  <c:v>848.61463449468306</c:v>
                </c:pt>
                <c:pt idx="32">
                  <c:v>847.19628608726293</c:v>
                </c:pt>
                <c:pt idx="33">
                  <c:v>854.82532124087675</c:v>
                </c:pt>
                <c:pt idx="34">
                  <c:v>845.3423749798236</c:v>
                </c:pt>
                <c:pt idx="35">
                  <c:v>866.92606075819754</c:v>
                </c:pt>
                <c:pt idx="36">
                  <c:v>854.283479429777</c:v>
                </c:pt>
                <c:pt idx="37">
                  <c:v>852.35328898833029</c:v>
                </c:pt>
                <c:pt idx="38">
                  <c:v>859.03532376971361</c:v>
                </c:pt>
                <c:pt idx="39">
                  <c:v>865.95394946659826</c:v>
                </c:pt>
                <c:pt idx="40">
                  <c:v>868.87072210777535</c:v>
                </c:pt>
                <c:pt idx="41">
                  <c:v>868.98110627838582</c:v>
                </c:pt>
                <c:pt idx="42">
                  <c:v>863.16595097629511</c:v>
                </c:pt>
                <c:pt idx="43">
                  <c:v>868.18591885835326</c:v>
                </c:pt>
                <c:pt idx="44">
                  <c:v>874.1021748954779</c:v>
                </c:pt>
                <c:pt idx="45">
                  <c:v>878.01189232747663</c:v>
                </c:pt>
                <c:pt idx="46">
                  <c:v>879.18712937279827</c:v>
                </c:pt>
                <c:pt idx="47">
                  <c:v>897.92984018634274</c:v>
                </c:pt>
                <c:pt idx="48">
                  <c:v>885.77668619175245</c:v>
                </c:pt>
                <c:pt idx="49">
                  <c:v>883.87238699691204</c:v>
                </c:pt>
                <c:pt idx="50">
                  <c:v>897.32157670686058</c:v>
                </c:pt>
                <c:pt idx="51">
                  <c:v>890.25793516227566</c:v>
                </c:pt>
                <c:pt idx="52">
                  <c:v>895.67111218521916</c:v>
                </c:pt>
                <c:pt idx="53">
                  <c:v>897.05692383025689</c:v>
                </c:pt>
                <c:pt idx="54">
                  <c:v>889.72895440171089</c:v>
                </c:pt>
                <c:pt idx="55">
                  <c:v>907.26755265021063</c:v>
                </c:pt>
                <c:pt idx="56">
                  <c:v>918.38148324503129</c:v>
                </c:pt>
                <c:pt idx="57">
                  <c:v>924.30730878355098</c:v>
                </c:pt>
                <c:pt idx="58">
                  <c:v>944.46686522503956</c:v>
                </c:pt>
                <c:pt idx="59">
                  <c:v>964.56198237166393</c:v>
                </c:pt>
                <c:pt idx="60">
                  <c:v>969.44619607070922</c:v>
                </c:pt>
                <c:pt idx="61">
                  <c:v>974.55588787845909</c:v>
                </c:pt>
                <c:pt idx="62">
                  <c:v>986.31978182183764</c:v>
                </c:pt>
                <c:pt idx="63">
                  <c:v>989.99679484789613</c:v>
                </c:pt>
                <c:pt idx="64">
                  <c:v>988.79484098372404</c:v>
                </c:pt>
                <c:pt idx="65">
                  <c:v>995.88564980963088</c:v>
                </c:pt>
                <c:pt idx="66">
                  <c:v>998.16491710397236</c:v>
                </c:pt>
                <c:pt idx="67">
                  <c:v>1012.6098892573619</c:v>
                </c:pt>
                <c:pt idx="68">
                  <c:v>1022.8201383951259</c:v>
                </c:pt>
                <c:pt idx="69">
                  <c:v>1033.2313578279914</c:v>
                </c:pt>
                <c:pt idx="70">
                  <c:v>1033.09706877402</c:v>
                </c:pt>
                <c:pt idx="71">
                  <c:v>1055.6492769682775</c:v>
                </c:pt>
                <c:pt idx="72">
                  <c:v>1056.903564079525</c:v>
                </c:pt>
                <c:pt idx="73">
                  <c:v>1066.4058202427677</c:v>
                </c:pt>
                <c:pt idx="74">
                  <c:v>1077.0252874471175</c:v>
                </c:pt>
                <c:pt idx="75">
                  <c:v>1084.6989902873447</c:v>
                </c:pt>
                <c:pt idx="76">
                  <c:v>1095.0876232358967</c:v>
                </c:pt>
                <c:pt idx="77">
                  <c:v>1096.9357434350272</c:v>
                </c:pt>
                <c:pt idx="78">
                  <c:v>1106.0615986701405</c:v>
                </c:pt>
                <c:pt idx="79">
                  <c:v>1105.3932805015154</c:v>
                </c:pt>
                <c:pt idx="80">
                  <c:v>1106.6787118690947</c:v>
                </c:pt>
                <c:pt idx="81">
                  <c:v>1112.6449144507574</c:v>
                </c:pt>
                <c:pt idx="82">
                  <c:v>1115.5776314065884</c:v>
                </c:pt>
                <c:pt idx="83">
                  <c:v>1144.5893805804894</c:v>
                </c:pt>
                <c:pt idx="84">
                  <c:v>1143.8587471179337</c:v>
                </c:pt>
                <c:pt idx="85">
                  <c:v>1144.6213788661646</c:v>
                </c:pt>
                <c:pt idx="86">
                  <c:v>1149.0779557240385</c:v>
                </c:pt>
                <c:pt idx="87">
                  <c:v>1152.4980206306966</c:v>
                </c:pt>
                <c:pt idx="88">
                  <c:v>1154.1276037538482</c:v>
                </c:pt>
                <c:pt idx="89">
                  <c:v>1162.7717179369818</c:v>
                </c:pt>
                <c:pt idx="90">
                  <c:v>1168.3458511628592</c:v>
                </c:pt>
                <c:pt idx="91">
                  <c:v>1181.9535183048915</c:v>
                </c:pt>
                <c:pt idx="92">
                  <c:v>1174.3756114832129</c:v>
                </c:pt>
                <c:pt idx="93">
                  <c:v>1172.0742026008184</c:v>
                </c:pt>
                <c:pt idx="94">
                  <c:v>1168.7767222568255</c:v>
                </c:pt>
                <c:pt idx="95">
                  <c:v>1196.46001955165</c:v>
                </c:pt>
                <c:pt idx="96">
                  <c:v>1193.3022073951413</c:v>
                </c:pt>
                <c:pt idx="97">
                  <c:v>1189.4239998720861</c:v>
                </c:pt>
                <c:pt idx="98">
                  <c:v>1198.1495400579417</c:v>
                </c:pt>
                <c:pt idx="99">
                  <c:v>1203.0453570524101</c:v>
                </c:pt>
                <c:pt idx="100">
                  <c:v>1202.9355779631019</c:v>
                </c:pt>
                <c:pt idx="101">
                  <c:v>1202.4359678963663</c:v>
                </c:pt>
                <c:pt idx="102">
                  <c:v>1206.9803906479208</c:v>
                </c:pt>
                <c:pt idx="103">
                  <c:v>1199.0676633762066</c:v>
                </c:pt>
                <c:pt idx="104">
                  <c:v>1198.5094739945973</c:v>
                </c:pt>
                <c:pt idx="105">
                  <c:v>1203.8420629488987</c:v>
                </c:pt>
                <c:pt idx="106">
                  <c:v>1204.5167279626332</c:v>
                </c:pt>
                <c:pt idx="107">
                  <c:v>1205.8394593010169</c:v>
                </c:pt>
                <c:pt idx="108">
                  <c:v>1226.1818244348376</c:v>
                </c:pt>
                <c:pt idx="109">
                  <c:v>1231.0229555021197</c:v>
                </c:pt>
                <c:pt idx="110">
                  <c:v>1238.5339589374501</c:v>
                </c:pt>
                <c:pt idx="111">
                  <c:v>1245.2078428610448</c:v>
                </c:pt>
                <c:pt idx="112">
                  <c:v>1247.1390224669183</c:v>
                </c:pt>
                <c:pt idx="113">
                  <c:v>1254.6791498837943</c:v>
                </c:pt>
                <c:pt idx="114">
                  <c:v>1241.6968076010101</c:v>
                </c:pt>
                <c:pt idx="115">
                  <c:v>1248.7981496684176</c:v>
                </c:pt>
                <c:pt idx="116">
                  <c:v>1244.8427658618402</c:v>
                </c:pt>
                <c:pt idx="117">
                  <c:v>1253.1765141126189</c:v>
                </c:pt>
                <c:pt idx="118">
                  <c:v>1246.9261664644039</c:v>
                </c:pt>
                <c:pt idx="119">
                  <c:v>1286.7107628174379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'נתונים א''-1'!#REF!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5D-4F6D-A381-66A10D07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0"/>
        <c:dispUnits>
          <c:builtInUnit val="thousands"/>
        </c:dispUnits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93972222222224"/>
          <c:y val="7.2132870370370375E-2"/>
          <c:w val="0.61556055555555556"/>
          <c:h val="0.87903703703703706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(גוף)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1.14 data'!$A$2:$A$8</c:f>
              <c:strCache>
                <c:ptCount val="7"/>
                <c:pt idx="0">
                  <c:v>Equities abroad</c:v>
                </c:pt>
                <c:pt idx="1">
                  <c:v>Other</c:v>
                </c:pt>
                <c:pt idx="2">
                  <c:v>Gov’t bonds in Israel</c:v>
                </c:pt>
                <c:pt idx="3">
                  <c:v>Corporate bonds in Israel</c:v>
                </c:pt>
                <c:pt idx="4">
                  <c:v>Equities in Israel</c:v>
                </c:pt>
                <c:pt idx="5">
                  <c:v>Money market</c:v>
                </c:pt>
                <c:pt idx="6">
                  <c:v>Total</c:v>
                </c:pt>
              </c:strCache>
            </c:strRef>
          </c:cat>
          <c:val>
            <c:numRef>
              <c:f>'Figure 1.14 data'!$B$2:$B$8</c:f>
              <c:numCache>
                <c:formatCode>_ * #,##0.0_ ;_ * \-#,##0.0_ ;_ * "-"??_ ;_ @_ </c:formatCode>
                <c:ptCount val="7"/>
                <c:pt idx="0">
                  <c:v>-7.9233254999999989</c:v>
                </c:pt>
                <c:pt idx="1">
                  <c:v>-0.1812371026699986</c:v>
                </c:pt>
                <c:pt idx="2">
                  <c:v>4.2269358999999991</c:v>
                </c:pt>
                <c:pt idx="3">
                  <c:v>5.3677762000000007</c:v>
                </c:pt>
                <c:pt idx="4">
                  <c:v>5.0789958000000004</c:v>
                </c:pt>
                <c:pt idx="5">
                  <c:v>7.0003525000000018</c:v>
                </c:pt>
                <c:pt idx="6">
                  <c:v>13.569497797330005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3B-4D85-BE53-4D7077B99B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60223232"/>
        <c:axId val="160215424"/>
      </c:barChart>
      <c:valAx>
        <c:axId val="16021542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one"/>
        <c:spPr>
          <a:ln w="15875">
            <a:solidFill>
              <a:schemeClr val="tx1"/>
            </a:solidFill>
          </a:ln>
        </c:spPr>
        <c:crossAx val="160223232"/>
        <c:crossesAt val="7"/>
        <c:crossBetween val="between"/>
      </c:valAx>
      <c:catAx>
        <c:axId val="1602232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 w="12700"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160215424"/>
        <c:crosses val="autoZero"/>
        <c:auto val="1"/>
        <c:lblAlgn val="ctr"/>
        <c:lblOffset val="100"/>
        <c:noMultiLvlLbl val="1"/>
      </c:cat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75218722659667"/>
          <c:y val="6.5991907261592306E-2"/>
          <c:w val="0.57214384734567392"/>
          <c:h val="0.80265784485272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1.15 data'!$B$1</c:f>
              <c:strCache>
                <c:ptCount val="1"/>
                <c:pt idx="0">
                  <c:v>Equities abroad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1.15 data'!$A$2:$A$6</c:f>
              <c:numCache>
                <c:formatCode>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'Figure 1.15 data'!$B$2:$B$6</c:f>
              <c:numCache>
                <c:formatCode>_ * #,##0_ ;_ * \-#,##0_ ;_ * "-"??_ ;_ @_ </c:formatCode>
                <c:ptCount val="5"/>
                <c:pt idx="0">
                  <c:v>17.816405</c:v>
                </c:pt>
                <c:pt idx="1">
                  <c:v>20.2708166</c:v>
                </c:pt>
                <c:pt idx="2">
                  <c:v>27.323280399999998</c:v>
                </c:pt>
                <c:pt idx="3">
                  <c:v>41.716622199999996</c:v>
                </c:pt>
                <c:pt idx="4">
                  <c:v>58.338176299999994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D-46A8-9D19-7C52D1A27F42}"/>
            </c:ext>
          </c:extLst>
        </c:ser>
        <c:ser>
          <c:idx val="1"/>
          <c:order val="1"/>
          <c:tx>
            <c:strRef>
              <c:f>'Figure 1.15 data'!$C$1</c:f>
              <c:strCache>
                <c:ptCount val="1"/>
                <c:pt idx="0">
                  <c:v>Assets abroad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1.15 data'!$A$2:$A$6</c:f>
              <c:numCache>
                <c:formatCode>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'Figure 1.15 data'!$C$2:$C$6</c:f>
              <c:numCache>
                <c:formatCode>_ * #,##0_ ;_ * \-#,##0_ ;_ * "-"??_ ;_ @_ </c:formatCode>
                <c:ptCount val="5"/>
                <c:pt idx="0">
                  <c:v>23.852983699999996</c:v>
                </c:pt>
                <c:pt idx="1">
                  <c:v>21.67334</c:v>
                </c:pt>
                <c:pt idx="2">
                  <c:v>25.539818599999997</c:v>
                </c:pt>
                <c:pt idx="3">
                  <c:v>29.577350500000001</c:v>
                </c:pt>
                <c:pt idx="4">
                  <c:v>33.116007399999994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D-46A8-9D19-7C52D1A27F42}"/>
            </c:ext>
          </c:extLst>
        </c:ser>
        <c:ser>
          <c:idx val="2"/>
          <c:order val="2"/>
          <c:tx>
            <c:strRef>
              <c:f>'Figure 1.15 data'!$D$1</c:f>
              <c:strCache>
                <c:ptCount val="1"/>
                <c:pt idx="0">
                  <c:v>Corporate bonds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1.15 data'!$A$2:$A$6</c:f>
              <c:numCache>
                <c:formatCode>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'Figure 1.15 data'!$D$2:$D$6</c:f>
              <c:numCache>
                <c:formatCode>_ * #,##0_ ;_ * \-#,##0_ ;_ * "-"??_ ;_ @_ </c:formatCode>
                <c:ptCount val="5"/>
                <c:pt idx="0">
                  <c:v>72.054695100000004</c:v>
                </c:pt>
                <c:pt idx="1">
                  <c:v>79.119939400000007</c:v>
                </c:pt>
                <c:pt idx="2">
                  <c:v>99.23675750000001</c:v>
                </c:pt>
                <c:pt idx="3">
                  <c:v>110.93373249999996</c:v>
                </c:pt>
                <c:pt idx="4">
                  <c:v>127.77599960000002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D-46A8-9D19-7C52D1A27F42}"/>
            </c:ext>
          </c:extLst>
        </c:ser>
        <c:ser>
          <c:idx val="3"/>
          <c:order val="3"/>
          <c:tx>
            <c:strRef>
              <c:f>'Figure 1.15 data'!$E$1</c:f>
              <c:strCache>
                <c:ptCount val="1"/>
                <c:pt idx="0">
                  <c:v>Gov’t bonds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1.15 data'!$A$2:$A$6</c:f>
              <c:numCache>
                <c:formatCode>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'Figure 1.15 data'!$E$2:$E$6</c:f>
              <c:numCache>
                <c:formatCode>_ * #,##0_ ;_ * \-#,##0_ ;_ * "-"??_ ;_ @_ </c:formatCode>
                <c:ptCount val="5"/>
                <c:pt idx="0">
                  <c:v>67.654373700000008</c:v>
                </c:pt>
                <c:pt idx="1">
                  <c:v>56.698087900000012</c:v>
                </c:pt>
                <c:pt idx="2">
                  <c:v>51.809662900000006</c:v>
                </c:pt>
                <c:pt idx="3">
                  <c:v>52.319830899999999</c:v>
                </c:pt>
                <c:pt idx="4">
                  <c:v>55.437845299999992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ED-46A8-9D19-7C52D1A27F42}"/>
            </c:ext>
          </c:extLst>
        </c:ser>
        <c:ser>
          <c:idx val="4"/>
          <c:order val="4"/>
          <c:tx>
            <c:strRef>
              <c:f>'Figure 1.15 data'!$F$1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1.15 data'!$A$2:$A$6</c:f>
              <c:numCache>
                <c:formatCode>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'Figure 1.15 data'!$F$2:$F$6</c:f>
              <c:numCache>
                <c:formatCode>_ * #,##0_ ;_ * \-#,##0_ ;_ * "-"??_ ;_ @_ </c:formatCode>
                <c:ptCount val="5"/>
                <c:pt idx="0">
                  <c:v>47.776044000000006</c:v>
                </c:pt>
                <c:pt idx="1">
                  <c:v>36.318305899999999</c:v>
                </c:pt>
                <c:pt idx="2">
                  <c:v>39.189705599999996</c:v>
                </c:pt>
                <c:pt idx="3">
                  <c:v>71.849778799999996</c:v>
                </c:pt>
                <c:pt idx="4">
                  <c:v>77.342840699999996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ED-46A8-9D19-7C52D1A27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2371192"/>
        <c:axId val="1382373488"/>
      </c:barChart>
      <c:dateAx>
        <c:axId val="1382371192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82373488"/>
        <c:crosses val="autoZero"/>
        <c:auto val="1"/>
        <c:lblOffset val="100"/>
        <c:baseTimeUnit val="years"/>
      </c:dateAx>
      <c:valAx>
        <c:axId val="138237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82371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16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682311730702"/>
          <c:y val="0.11177517066203574"/>
          <c:w val="0.81418916666666663"/>
          <c:h val="0.66375138888888885"/>
        </c:manualLayout>
      </c:layout>
      <c:lineChart>
        <c:grouping val="standard"/>
        <c:varyColors val="0"/>
        <c:ser>
          <c:idx val="1"/>
          <c:order val="0"/>
          <c:tx>
            <c:strRef>
              <c:f>'Figure 1.16 data'!$B$1</c:f>
              <c:strCache>
                <c:ptCount val="1"/>
                <c:pt idx="0">
                  <c:v>Households</c:v>
                </c:pt>
              </c:strCache>
            </c:strRef>
          </c:tx>
          <c:marker>
            <c:symbol val="none"/>
          </c:marker>
          <c:cat>
            <c:numRef>
              <c:f>'Figure 1.16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1.16 data'!$B$2:$B$191</c:f>
              <c:numCache>
                <c:formatCode>_ * #,##0.0_ ;_ * \-#,##0.0_ ;_ * "-"??_ ;_ @_ </c:formatCode>
                <c:ptCount val="190"/>
                <c:pt idx="0">
                  <c:v>329.08158585267097</c:v>
                </c:pt>
                <c:pt idx="1">
                  <c:v>329.597757541654</c:v>
                </c:pt>
                <c:pt idx="2">
                  <c:v>329.56480640814766</c:v>
                </c:pt>
                <c:pt idx="3">
                  <c:v>328.98008092931548</c:v>
                </c:pt>
                <c:pt idx="4">
                  <c:v>329.45320088771365</c:v>
                </c:pt>
                <c:pt idx="5">
                  <c:v>329.79570420083894</c:v>
                </c:pt>
                <c:pt idx="6">
                  <c:v>330.6702933014036</c:v>
                </c:pt>
                <c:pt idx="7">
                  <c:v>331.4513518664574</c:v>
                </c:pt>
                <c:pt idx="8">
                  <c:v>332.23841565233073</c:v>
                </c:pt>
                <c:pt idx="9">
                  <c:v>332.03733184683068</c:v>
                </c:pt>
                <c:pt idx="10">
                  <c:v>331.9669109032626</c:v>
                </c:pt>
                <c:pt idx="11">
                  <c:v>333.44864610187477</c:v>
                </c:pt>
                <c:pt idx="12">
                  <c:v>339.87246282917283</c:v>
                </c:pt>
                <c:pt idx="13">
                  <c:v>339.44973482585425</c:v>
                </c:pt>
                <c:pt idx="14">
                  <c:v>335.62932595304949</c:v>
                </c:pt>
                <c:pt idx="15">
                  <c:v>335.18114634508032</c:v>
                </c:pt>
                <c:pt idx="16">
                  <c:v>334.10428758969931</c:v>
                </c:pt>
                <c:pt idx="17">
                  <c:v>336.95869353030275</c:v>
                </c:pt>
                <c:pt idx="18">
                  <c:v>334.30464185135821</c:v>
                </c:pt>
                <c:pt idx="19">
                  <c:v>336.20954382225239</c:v>
                </c:pt>
                <c:pt idx="20">
                  <c:v>338.13668580807871</c:v>
                </c:pt>
                <c:pt idx="21">
                  <c:v>339.47336849519735</c:v>
                </c:pt>
                <c:pt idx="22">
                  <c:v>341.1556669775203</c:v>
                </c:pt>
                <c:pt idx="23">
                  <c:v>347.43219508620024</c:v>
                </c:pt>
                <c:pt idx="24">
                  <c:v>347.5404533939228</c:v>
                </c:pt>
                <c:pt idx="25">
                  <c:v>347.49522206037153</c:v>
                </c:pt>
                <c:pt idx="26">
                  <c:v>349.85515181156279</c:v>
                </c:pt>
                <c:pt idx="27">
                  <c:v>347.53250484874246</c:v>
                </c:pt>
                <c:pt idx="28">
                  <c:v>347.99045310055914</c:v>
                </c:pt>
                <c:pt idx="29">
                  <c:v>351.96650741027071</c:v>
                </c:pt>
                <c:pt idx="30">
                  <c:v>352.17451740874822</c:v>
                </c:pt>
                <c:pt idx="31">
                  <c:v>351.98601111034912</c:v>
                </c:pt>
                <c:pt idx="32">
                  <c:v>351.92656858055852</c:v>
                </c:pt>
                <c:pt idx="33">
                  <c:v>348.54611453363594</c:v>
                </c:pt>
                <c:pt idx="34">
                  <c:v>346.78689056948377</c:v>
                </c:pt>
                <c:pt idx="35">
                  <c:v>350.23273738281608</c:v>
                </c:pt>
                <c:pt idx="36">
                  <c:v>348.71634485764673</c:v>
                </c:pt>
                <c:pt idx="37">
                  <c:v>347.76657765846846</c:v>
                </c:pt>
                <c:pt idx="38">
                  <c:v>347.48422882112965</c:v>
                </c:pt>
                <c:pt idx="39">
                  <c:v>344.9116835579581</c:v>
                </c:pt>
                <c:pt idx="40">
                  <c:v>342.35010159456311</c:v>
                </c:pt>
                <c:pt idx="41">
                  <c:v>348.55457233504927</c:v>
                </c:pt>
                <c:pt idx="42">
                  <c:v>354.09695468276783</c:v>
                </c:pt>
                <c:pt idx="43">
                  <c:v>358.56867521910073</c:v>
                </c:pt>
                <c:pt idx="44">
                  <c:v>358.93653374882484</c:v>
                </c:pt>
                <c:pt idx="45">
                  <c:v>357.49728053861173</c:v>
                </c:pt>
                <c:pt idx="46">
                  <c:v>355.95549215025017</c:v>
                </c:pt>
                <c:pt idx="47">
                  <c:v>360.92873106834935</c:v>
                </c:pt>
                <c:pt idx="48">
                  <c:v>361.61272506987109</c:v>
                </c:pt>
                <c:pt idx="49">
                  <c:v>364.08871235596632</c:v>
                </c:pt>
                <c:pt idx="50">
                  <c:v>363.36067021941346</c:v>
                </c:pt>
                <c:pt idx="51">
                  <c:v>359.01666256974858</c:v>
                </c:pt>
                <c:pt idx="52">
                  <c:v>357.09341862483603</c:v>
                </c:pt>
                <c:pt idx="53">
                  <c:v>362.85612024594718</c:v>
                </c:pt>
                <c:pt idx="54">
                  <c:v>366.78354984770021</c:v>
                </c:pt>
                <c:pt idx="55">
                  <c:v>368.74046297426383</c:v>
                </c:pt>
                <c:pt idx="56">
                  <c:v>369.73952859795889</c:v>
                </c:pt>
                <c:pt idx="57">
                  <c:v>375.8230580936995</c:v>
                </c:pt>
                <c:pt idx="58">
                  <c:v>381.0051834655863</c:v>
                </c:pt>
                <c:pt idx="59">
                  <c:v>389.63549326447901</c:v>
                </c:pt>
                <c:pt idx="60">
                  <c:v>388.34607933817244</c:v>
                </c:pt>
                <c:pt idx="61">
                  <c:v>390.52274640984251</c:v>
                </c:pt>
                <c:pt idx="62">
                  <c:v>395.1172500572182</c:v>
                </c:pt>
                <c:pt idx="63">
                  <c:v>392.9243725707716</c:v>
                </c:pt>
                <c:pt idx="64">
                  <c:v>390.91306943394954</c:v>
                </c:pt>
                <c:pt idx="65">
                  <c:v>389.21076759744204</c:v>
                </c:pt>
                <c:pt idx="66">
                  <c:v>389.66603601154577</c:v>
                </c:pt>
                <c:pt idx="67">
                  <c:v>389.16591781372784</c:v>
                </c:pt>
                <c:pt idx="68">
                  <c:v>390.82820144576857</c:v>
                </c:pt>
                <c:pt idx="69">
                  <c:v>388.91637862276968</c:v>
                </c:pt>
                <c:pt idx="70">
                  <c:v>387.81556996783394</c:v>
                </c:pt>
                <c:pt idx="71">
                  <c:v>388.75407455792356</c:v>
                </c:pt>
                <c:pt idx="72">
                  <c:v>384.21274740718968</c:v>
                </c:pt>
                <c:pt idx="73">
                  <c:v>385.4271654653981</c:v>
                </c:pt>
                <c:pt idx="74">
                  <c:v>384.10897627769748</c:v>
                </c:pt>
                <c:pt idx="75">
                  <c:v>386.62247220210173</c:v>
                </c:pt>
                <c:pt idx="76">
                  <c:v>389.26149057336306</c:v>
                </c:pt>
                <c:pt idx="77">
                  <c:v>391.99091508169226</c:v>
                </c:pt>
                <c:pt idx="78">
                  <c:v>390.54267217705905</c:v>
                </c:pt>
                <c:pt idx="79">
                  <c:v>389.71468530838064</c:v>
                </c:pt>
                <c:pt idx="80">
                  <c:v>392.05683190245406</c:v>
                </c:pt>
                <c:pt idx="81">
                  <c:v>391.17962732863276</c:v>
                </c:pt>
                <c:pt idx="82">
                  <c:v>388.42845451347642</c:v>
                </c:pt>
                <c:pt idx="83">
                  <c:v>396.46233107126187</c:v>
                </c:pt>
                <c:pt idx="84">
                  <c:v>397.65002815406206</c:v>
                </c:pt>
                <c:pt idx="85">
                  <c:v>398.94307395387375</c:v>
                </c:pt>
                <c:pt idx="86">
                  <c:v>399.98329309460422</c:v>
                </c:pt>
                <c:pt idx="87">
                  <c:v>402.4304084503799</c:v>
                </c:pt>
                <c:pt idx="88">
                  <c:v>408.24224172385004</c:v>
                </c:pt>
                <c:pt idx="89">
                  <c:v>413.31308928612157</c:v>
                </c:pt>
                <c:pt idx="90">
                  <c:v>415.41846718499846</c:v>
                </c:pt>
                <c:pt idx="91">
                  <c:v>425.98119436852937</c:v>
                </c:pt>
                <c:pt idx="92">
                  <c:v>432.53671539313711</c:v>
                </c:pt>
                <c:pt idx="93">
                  <c:v>433.28652327167788</c:v>
                </c:pt>
                <c:pt idx="94">
                  <c:v>438.24245919321879</c:v>
                </c:pt>
                <c:pt idx="95">
                  <c:v>447.6532985235803</c:v>
                </c:pt>
                <c:pt idx="96">
                  <c:v>446.39473347545623</c:v>
                </c:pt>
                <c:pt idx="97">
                  <c:v>450.99430616853391</c:v>
                </c:pt>
                <c:pt idx="98">
                  <c:v>450.85232895341079</c:v>
                </c:pt>
                <c:pt idx="99">
                  <c:v>453.35802390830759</c:v>
                </c:pt>
                <c:pt idx="100">
                  <c:v>456.78001840987338</c:v>
                </c:pt>
                <c:pt idx="101">
                  <c:v>459.68493063460653</c:v>
                </c:pt>
                <c:pt idx="102">
                  <c:v>461.01769831443175</c:v>
                </c:pt>
                <c:pt idx="103">
                  <c:v>468.06477879202981</c:v>
                </c:pt>
                <c:pt idx="104">
                  <c:v>467.72504812003859</c:v>
                </c:pt>
                <c:pt idx="105">
                  <c:v>467.7293821393165</c:v>
                </c:pt>
                <c:pt idx="106">
                  <c:v>465.35365916701329</c:v>
                </c:pt>
                <c:pt idx="107">
                  <c:v>468.74059404024428</c:v>
                </c:pt>
                <c:pt idx="108">
                  <c:v>466.60649785377643</c:v>
                </c:pt>
                <c:pt idx="109">
                  <c:v>464.77557741399409</c:v>
                </c:pt>
                <c:pt idx="110">
                  <c:v>463.7979630066622</c:v>
                </c:pt>
                <c:pt idx="111">
                  <c:v>461.08789165513406</c:v>
                </c:pt>
                <c:pt idx="112">
                  <c:v>463.0460571050308</c:v>
                </c:pt>
                <c:pt idx="113">
                  <c:v>463.34487941424936</c:v>
                </c:pt>
                <c:pt idx="114">
                  <c:v>461.60493354252208</c:v>
                </c:pt>
                <c:pt idx="115">
                  <c:v>464.44398165642934</c:v>
                </c:pt>
                <c:pt idx="116">
                  <c:v>463.25640454187533</c:v>
                </c:pt>
                <c:pt idx="117">
                  <c:v>461.41257234075425</c:v>
                </c:pt>
                <c:pt idx="118">
                  <c:v>457.86140603186561</c:v>
                </c:pt>
                <c:pt idx="119">
                  <c:v>463.27356482837587</c:v>
                </c:pt>
                <c:pt idx="120">
                  <c:v>461.79434828474893</c:v>
                </c:pt>
                <c:pt idx="121">
                  <c:v>459.94724651768001</c:v>
                </c:pt>
                <c:pt idx="122">
                  <c:v>438.35798069731425</c:v>
                </c:pt>
                <c:pt idx="123">
                  <c:v>434.8209586010185</c:v>
                </c:pt>
                <c:pt idx="124">
                  <c:v>433.34467928777127</c:v>
                </c:pt>
                <c:pt idx="125">
                  <c:v>434.78863875898088</c:v>
                </c:pt>
                <c:pt idx="126">
                  <c:v>435.49347100477513</c:v>
                </c:pt>
                <c:pt idx="127">
                  <c:v>439.13087550049102</c:v>
                </c:pt>
                <c:pt idx="128">
                  <c:v>442.29485239330307</c:v>
                </c:pt>
                <c:pt idx="129">
                  <c:v>442.35717270854576</c:v>
                </c:pt>
                <c:pt idx="130">
                  <c:v>442.55003026389232</c:v>
                </c:pt>
                <c:pt idx="131">
                  <c:v>450.94782942091013</c:v>
                </c:pt>
                <c:pt idx="132">
                  <c:v>450.53795766208617</c:v>
                </c:pt>
                <c:pt idx="133">
                  <c:v>456.20165627425388</c:v>
                </c:pt>
                <c:pt idx="134">
                  <c:v>460.57299974154188</c:v>
                </c:pt>
                <c:pt idx="135">
                  <c:v>459.71326335375221</c:v>
                </c:pt>
                <c:pt idx="136">
                  <c:v>464.2468293083902</c:v>
                </c:pt>
                <c:pt idx="137">
                  <c:v>472.79089534666997</c:v>
                </c:pt>
                <c:pt idx="138">
                  <c:v>477.44795261631833</c:v>
                </c:pt>
                <c:pt idx="139">
                  <c:v>486.71533058133798</c:v>
                </c:pt>
                <c:pt idx="140">
                  <c:v>491.38866552410832</c:v>
                </c:pt>
                <c:pt idx="141">
                  <c:v>489.65000843036785</c:v>
                </c:pt>
                <c:pt idx="142">
                  <c:v>491.88621431407859</c:v>
                </c:pt>
                <c:pt idx="143">
                  <c:v>501.95071201159641</c:v>
                </c:pt>
                <c:pt idx="144">
                  <c:v>510.35366058736628</c:v>
                </c:pt>
                <c:pt idx="145">
                  <c:v>516.74131369074337</c:v>
                </c:pt>
                <c:pt idx="146">
                  <c:v>515.93011902050364</c:v>
                </c:pt>
                <c:pt idx="147">
                  <c:v>518.6787440638559</c:v>
                </c:pt>
                <c:pt idx="148">
                  <c:v>524.7542564254137</c:v>
                </c:pt>
                <c:pt idx="149">
                  <c:v>527.92033218566178</c:v>
                </c:pt>
                <c:pt idx="150">
                  <c:v>528.18576462529359</c:v>
                </c:pt>
                <c:pt idx="151">
                  <c:v>527.89500842001212</c:v>
                </c:pt>
                <c:pt idx="152">
                  <c:v>533.94039822487207</c:v>
                </c:pt>
                <c:pt idx="153">
                  <c:v>532.78976831065029</c:v>
                </c:pt>
                <c:pt idx="154">
                  <c:v>534.9314877310926</c:v>
                </c:pt>
                <c:pt idx="155">
                  <c:v>538.828637465719</c:v>
                </c:pt>
                <c:pt idx="156">
                  <c:v>538.72183920864666</c:v>
                </c:pt>
                <c:pt idx="157">
                  <c:v>538.06423202566509</c:v>
                </c:pt>
                <c:pt idx="158">
                  <c:v>541.5323634821342</c:v>
                </c:pt>
                <c:pt idx="159">
                  <c:v>541.31227472118314</c:v>
                </c:pt>
                <c:pt idx="160">
                  <c:v>540.96110619123488</c:v>
                </c:pt>
                <c:pt idx="161">
                  <c:v>543.31260055008488</c:v>
                </c:pt>
                <c:pt idx="162">
                  <c:v>547.66825532928169</c:v>
                </c:pt>
                <c:pt idx="163">
                  <c:v>555.71022853886791</c:v>
                </c:pt>
                <c:pt idx="164">
                  <c:v>553.42919739909496</c:v>
                </c:pt>
                <c:pt idx="165">
                  <c:v>553.81780558332935</c:v>
                </c:pt>
                <c:pt idx="166">
                  <c:v>550.56239993332019</c:v>
                </c:pt>
                <c:pt idx="167">
                  <c:v>552.12662224471035</c:v>
                </c:pt>
                <c:pt idx="168">
                  <c:v>546.61973820702929</c:v>
                </c:pt>
                <c:pt idx="169">
                  <c:v>554.84600865224854</c:v>
                </c:pt>
                <c:pt idx="170">
                  <c:v>554.6299127361051</c:v>
                </c:pt>
                <c:pt idx="171">
                  <c:v>557.78919145868656</c:v>
                </c:pt>
                <c:pt idx="172">
                  <c:v>556.75534092515431</c:v>
                </c:pt>
                <c:pt idx="173">
                  <c:v>559.46064657936017</c:v>
                </c:pt>
                <c:pt idx="174">
                  <c:v>562.7263859315035</c:v>
                </c:pt>
                <c:pt idx="175">
                  <c:v>562.79360647902251</c:v>
                </c:pt>
                <c:pt idx="176">
                  <c:v>563.79924260550104</c:v>
                </c:pt>
                <c:pt idx="177">
                  <c:v>567.08860184687398</c:v>
                </c:pt>
                <c:pt idx="178">
                  <c:v>569.40401404574834</c:v>
                </c:pt>
                <c:pt idx="179">
                  <c:v>582.19864832964231</c:v>
                </c:pt>
                <c:pt idx="180">
                  <c:v>581.64440193851783</c:v>
                </c:pt>
                <c:pt idx="181">
                  <c:v>583.25456050863534</c:v>
                </c:pt>
                <c:pt idx="182">
                  <c:v>584.74334021902109</c:v>
                </c:pt>
                <c:pt idx="183">
                  <c:v>585.33541296405645</c:v>
                </c:pt>
                <c:pt idx="184">
                  <c:v>588.02838123053266</c:v>
                </c:pt>
                <c:pt idx="185">
                  <c:v>587.37473459451405</c:v>
                </c:pt>
                <c:pt idx="186">
                  <c:v>585.76413419519508</c:v>
                </c:pt>
                <c:pt idx="187">
                  <c:v>587.36161505420068</c:v>
                </c:pt>
                <c:pt idx="188">
                  <c:v>587.36444950600901</c:v>
                </c:pt>
                <c:pt idx="189">
                  <c:v>587.93716991996678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3-43BA-A5E8-D04780B4E0F4}"/>
            </c:ext>
          </c:extLst>
        </c:ser>
        <c:ser>
          <c:idx val="0"/>
          <c:order val="1"/>
          <c:tx>
            <c:strRef>
              <c:f>'Figure 1.16 data'!$C$1</c:f>
              <c:strCache>
                <c:ptCount val="1"/>
                <c:pt idx="0">
                  <c:v>Nonfinancial business</c:v>
                </c:pt>
              </c:strCache>
            </c:strRef>
          </c:tx>
          <c:marker>
            <c:symbol val="none"/>
          </c:marker>
          <c:cat>
            <c:numRef>
              <c:f>'Figure 1.16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1.16 data'!$C$2:$C$193</c:f>
              <c:numCache>
                <c:formatCode>_ * #,##0.0_ ;_ * \-#,##0.0_ ;_ * "-"??_ ;_ @_ </c:formatCode>
                <c:ptCount val="192"/>
                <c:pt idx="0">
                  <c:v>82.442858062774874</c:v>
                </c:pt>
                <c:pt idx="1">
                  <c:v>80.761871966826547</c:v>
                </c:pt>
                <c:pt idx="2">
                  <c:v>80.492288665991282</c:v>
                </c:pt>
                <c:pt idx="3">
                  <c:v>80.843400464384501</c:v>
                </c:pt>
                <c:pt idx="4">
                  <c:v>80.147072074129468</c:v>
                </c:pt>
                <c:pt idx="5">
                  <c:v>82.147278365482407</c:v>
                </c:pt>
                <c:pt idx="6">
                  <c:v>81.009369768176313</c:v>
                </c:pt>
                <c:pt idx="7">
                  <c:v>82.011909564878835</c:v>
                </c:pt>
                <c:pt idx="8">
                  <c:v>82.75378185631736</c:v>
                </c:pt>
                <c:pt idx="9">
                  <c:v>84.262715443853352</c:v>
                </c:pt>
                <c:pt idx="10">
                  <c:v>84.497501314895061</c:v>
                </c:pt>
                <c:pt idx="11">
                  <c:v>90.559568287398804</c:v>
                </c:pt>
                <c:pt idx="12">
                  <c:v>101.15698393619148</c:v>
                </c:pt>
                <c:pt idx="13">
                  <c:v>97.409950355040849</c:v>
                </c:pt>
                <c:pt idx="14">
                  <c:v>100.97344016967747</c:v>
                </c:pt>
                <c:pt idx="15">
                  <c:v>102.79710181739958</c:v>
                </c:pt>
                <c:pt idx="16">
                  <c:v>102.45831737065254</c:v>
                </c:pt>
                <c:pt idx="17">
                  <c:v>109.52350503742986</c:v>
                </c:pt>
                <c:pt idx="18">
                  <c:v>111.87570707099134</c:v>
                </c:pt>
                <c:pt idx="19">
                  <c:v>110.00318106472409</c:v>
                </c:pt>
                <c:pt idx="20">
                  <c:v>106.83986378103229</c:v>
                </c:pt>
                <c:pt idx="21">
                  <c:v>105.98563799552625</c:v>
                </c:pt>
                <c:pt idx="22">
                  <c:v>108.65680992546056</c:v>
                </c:pt>
                <c:pt idx="23">
                  <c:v>111.70407458760629</c:v>
                </c:pt>
                <c:pt idx="24">
                  <c:v>109.71633753243704</c:v>
                </c:pt>
                <c:pt idx="25">
                  <c:v>113.51119379386587</c:v>
                </c:pt>
                <c:pt idx="26">
                  <c:v>116.77906122808876</c:v>
                </c:pt>
                <c:pt idx="27">
                  <c:v>115.79789150938869</c:v>
                </c:pt>
                <c:pt idx="28">
                  <c:v>120.96315792078023</c:v>
                </c:pt>
                <c:pt idx="29">
                  <c:v>121.1410712194814</c:v>
                </c:pt>
                <c:pt idx="30">
                  <c:v>122.19564254976234</c:v>
                </c:pt>
                <c:pt idx="31">
                  <c:v>124.8851283318788</c:v>
                </c:pt>
                <c:pt idx="32">
                  <c:v>127.65594811831227</c:v>
                </c:pt>
                <c:pt idx="33">
                  <c:v>129.7179642931219</c:v>
                </c:pt>
                <c:pt idx="34">
                  <c:v>132.35748695271326</c:v>
                </c:pt>
                <c:pt idx="35">
                  <c:v>144.68322161411629</c:v>
                </c:pt>
                <c:pt idx="36">
                  <c:v>128.77067218292376</c:v>
                </c:pt>
                <c:pt idx="37">
                  <c:v>129.39857274026431</c:v>
                </c:pt>
                <c:pt idx="38">
                  <c:v>136.75959393459911</c:v>
                </c:pt>
                <c:pt idx="39">
                  <c:v>133.02434953024027</c:v>
                </c:pt>
                <c:pt idx="40">
                  <c:v>132.76525430081631</c:v>
                </c:pt>
                <c:pt idx="41">
                  <c:v>140.19099731918155</c:v>
                </c:pt>
                <c:pt idx="42">
                  <c:v>138.31412475721075</c:v>
                </c:pt>
                <c:pt idx="43">
                  <c:v>129.33331948175692</c:v>
                </c:pt>
                <c:pt idx="44">
                  <c:v>126.65932720753713</c:v>
                </c:pt>
                <c:pt idx="45">
                  <c:v>124.19660202946234</c:v>
                </c:pt>
                <c:pt idx="46">
                  <c:v>121.41917865725232</c:v>
                </c:pt>
                <c:pt idx="47">
                  <c:v>121.33388344295579</c:v>
                </c:pt>
                <c:pt idx="48">
                  <c:v>116.4245266619474</c:v>
                </c:pt>
                <c:pt idx="49">
                  <c:v>118.15297427795959</c:v>
                </c:pt>
                <c:pt idx="50">
                  <c:v>116.99018046465672</c:v>
                </c:pt>
                <c:pt idx="51">
                  <c:v>114.65141951606489</c:v>
                </c:pt>
                <c:pt idx="52">
                  <c:v>114.10475590028045</c:v>
                </c:pt>
                <c:pt idx="53">
                  <c:v>119.75330418412697</c:v>
                </c:pt>
                <c:pt idx="54">
                  <c:v>120.37418574388147</c:v>
                </c:pt>
                <c:pt idx="55">
                  <c:v>121.39969793667555</c:v>
                </c:pt>
                <c:pt idx="56">
                  <c:v>123.44274675698635</c:v>
                </c:pt>
                <c:pt idx="57">
                  <c:v>121.78517024830087</c:v>
                </c:pt>
                <c:pt idx="58">
                  <c:v>122.11987722572792</c:v>
                </c:pt>
                <c:pt idx="59">
                  <c:v>130.28088102634248</c:v>
                </c:pt>
                <c:pt idx="60">
                  <c:v>120.0588022685081</c:v>
                </c:pt>
                <c:pt idx="61">
                  <c:v>129.02583016399342</c:v>
                </c:pt>
                <c:pt idx="62">
                  <c:v>123.13797026273188</c:v>
                </c:pt>
                <c:pt idx="63">
                  <c:v>121.34395039768604</c:v>
                </c:pt>
                <c:pt idx="64">
                  <c:v>119.8605102852583</c:v>
                </c:pt>
                <c:pt idx="65">
                  <c:v>127.22979559616529</c:v>
                </c:pt>
                <c:pt idx="66">
                  <c:v>126.76214278208863</c:v>
                </c:pt>
                <c:pt idx="67">
                  <c:v>130.64196877621799</c:v>
                </c:pt>
                <c:pt idx="68">
                  <c:v>131.65893660431385</c:v>
                </c:pt>
                <c:pt idx="69">
                  <c:v>131.43538590662811</c:v>
                </c:pt>
                <c:pt idx="70">
                  <c:v>135.44078964213446</c:v>
                </c:pt>
                <c:pt idx="71">
                  <c:v>144.98548539455427</c:v>
                </c:pt>
                <c:pt idx="72">
                  <c:v>141.37758942826861</c:v>
                </c:pt>
                <c:pt idx="73">
                  <c:v>143.63096885087563</c:v>
                </c:pt>
                <c:pt idx="74">
                  <c:v>138.74651814492105</c:v>
                </c:pt>
                <c:pt idx="75">
                  <c:v>142.15295612133914</c:v>
                </c:pt>
                <c:pt idx="76">
                  <c:v>139.54428075378775</c:v>
                </c:pt>
                <c:pt idx="77">
                  <c:v>147.5937325156446</c:v>
                </c:pt>
                <c:pt idx="78">
                  <c:v>142.54125660929901</c:v>
                </c:pt>
                <c:pt idx="79">
                  <c:v>143.63349879206976</c:v>
                </c:pt>
                <c:pt idx="80">
                  <c:v>145.80981540882834</c:v>
                </c:pt>
                <c:pt idx="81">
                  <c:v>145.71635778779932</c:v>
                </c:pt>
                <c:pt idx="82">
                  <c:v>154.00822126179688</c:v>
                </c:pt>
                <c:pt idx="83">
                  <c:v>165.26385113251746</c:v>
                </c:pt>
                <c:pt idx="84">
                  <c:v>165.34056269683975</c:v>
                </c:pt>
                <c:pt idx="85">
                  <c:v>163.01578057771763</c:v>
                </c:pt>
                <c:pt idx="86">
                  <c:v>165.97361629502547</c:v>
                </c:pt>
                <c:pt idx="87">
                  <c:v>163.00094434466959</c:v>
                </c:pt>
                <c:pt idx="88">
                  <c:v>161.44633071194119</c:v>
                </c:pt>
                <c:pt idx="89">
                  <c:v>160.67713417969998</c:v>
                </c:pt>
                <c:pt idx="90">
                  <c:v>160.95724025413057</c:v>
                </c:pt>
                <c:pt idx="91">
                  <c:v>161.47459536387737</c:v>
                </c:pt>
                <c:pt idx="92">
                  <c:v>168.54152679284118</c:v>
                </c:pt>
                <c:pt idx="93">
                  <c:v>163.36393333292671</c:v>
                </c:pt>
                <c:pt idx="94">
                  <c:v>167.29967638436284</c:v>
                </c:pt>
                <c:pt idx="95">
                  <c:v>179.51677143934796</c:v>
                </c:pt>
                <c:pt idx="96">
                  <c:v>174.92452555005036</c:v>
                </c:pt>
                <c:pt idx="97">
                  <c:v>174.4460711712085</c:v>
                </c:pt>
                <c:pt idx="98">
                  <c:v>178.08710965973867</c:v>
                </c:pt>
                <c:pt idx="99">
                  <c:v>174.33143499945962</c:v>
                </c:pt>
                <c:pt idx="100">
                  <c:v>177.10325323057185</c:v>
                </c:pt>
                <c:pt idx="101">
                  <c:v>182.74252215177006</c:v>
                </c:pt>
                <c:pt idx="102">
                  <c:v>183.03850983840158</c:v>
                </c:pt>
                <c:pt idx="103">
                  <c:v>188.44038608725768</c:v>
                </c:pt>
                <c:pt idx="104">
                  <c:v>182.90877655649842</c:v>
                </c:pt>
                <c:pt idx="105">
                  <c:v>183.32794634972345</c:v>
                </c:pt>
                <c:pt idx="106">
                  <c:v>182.76052971860815</c:v>
                </c:pt>
                <c:pt idx="107">
                  <c:v>193.57248710563888</c:v>
                </c:pt>
                <c:pt idx="108">
                  <c:v>190.35722360735744</c:v>
                </c:pt>
                <c:pt idx="109">
                  <c:v>190.89910431623559</c:v>
                </c:pt>
                <c:pt idx="110">
                  <c:v>191.99607807404911</c:v>
                </c:pt>
                <c:pt idx="111">
                  <c:v>196.61473259358092</c:v>
                </c:pt>
                <c:pt idx="112">
                  <c:v>199.95464265595803</c:v>
                </c:pt>
                <c:pt idx="113">
                  <c:v>198.90209979436219</c:v>
                </c:pt>
                <c:pt idx="114">
                  <c:v>191.71462187066126</c:v>
                </c:pt>
                <c:pt idx="115">
                  <c:v>198.49425726352365</c:v>
                </c:pt>
                <c:pt idx="116">
                  <c:v>198.09963887718175</c:v>
                </c:pt>
                <c:pt idx="117">
                  <c:v>199.3419282327348</c:v>
                </c:pt>
                <c:pt idx="118">
                  <c:v>204.0213813937311</c:v>
                </c:pt>
                <c:pt idx="119">
                  <c:v>210.41271396564713</c:v>
                </c:pt>
                <c:pt idx="120">
                  <c:v>205.34860990875484</c:v>
                </c:pt>
                <c:pt idx="121">
                  <c:v>208.22691683807679</c:v>
                </c:pt>
                <c:pt idx="122">
                  <c:v>227.76036295077444</c:v>
                </c:pt>
                <c:pt idx="123">
                  <c:v>226.94135110727655</c:v>
                </c:pt>
                <c:pt idx="124">
                  <c:v>231.91966755854233</c:v>
                </c:pt>
                <c:pt idx="125">
                  <c:v>232.84218553762474</c:v>
                </c:pt>
                <c:pt idx="126">
                  <c:v>226.67484944583705</c:v>
                </c:pt>
                <c:pt idx="127">
                  <c:v>232.13753209657415</c:v>
                </c:pt>
                <c:pt idx="128">
                  <c:v>242.82111294748478</c:v>
                </c:pt>
                <c:pt idx="129">
                  <c:v>248.45493205725893</c:v>
                </c:pt>
                <c:pt idx="130">
                  <c:v>260.28118679971743</c:v>
                </c:pt>
                <c:pt idx="131">
                  <c:v>270.50909327104989</c:v>
                </c:pt>
                <c:pt idx="132">
                  <c:v>265.36317639072854</c:v>
                </c:pt>
                <c:pt idx="133">
                  <c:v>266.05821449505481</c:v>
                </c:pt>
                <c:pt idx="134">
                  <c:v>270.26450268254786</c:v>
                </c:pt>
                <c:pt idx="135">
                  <c:v>269.01773700853551</c:v>
                </c:pt>
                <c:pt idx="136">
                  <c:v>265.21044927410668</c:v>
                </c:pt>
                <c:pt idx="137">
                  <c:v>267.37011007175528</c:v>
                </c:pt>
                <c:pt idx="138">
                  <c:v>267.3873947893203</c:v>
                </c:pt>
                <c:pt idx="139">
                  <c:v>272.86636132298179</c:v>
                </c:pt>
                <c:pt idx="140">
                  <c:v>276.09061994924554</c:v>
                </c:pt>
                <c:pt idx="141">
                  <c:v>281.33662781586031</c:v>
                </c:pt>
                <c:pt idx="142">
                  <c:v>282.86399588275452</c:v>
                </c:pt>
                <c:pt idx="143">
                  <c:v>300.58471713517844</c:v>
                </c:pt>
                <c:pt idx="144">
                  <c:v>299.58413892451784</c:v>
                </c:pt>
                <c:pt idx="145">
                  <c:v>301.11713538882043</c:v>
                </c:pt>
                <c:pt idx="146">
                  <c:v>307.98841788496031</c:v>
                </c:pt>
                <c:pt idx="147">
                  <c:v>310.90239437817803</c:v>
                </c:pt>
                <c:pt idx="148">
                  <c:v>310.21182196806814</c:v>
                </c:pt>
                <c:pt idx="149">
                  <c:v>313.5832584862755</c:v>
                </c:pt>
                <c:pt idx="150">
                  <c:v>319.28652645034418</c:v>
                </c:pt>
                <c:pt idx="151">
                  <c:v>315.78842653244442</c:v>
                </c:pt>
                <c:pt idx="152">
                  <c:v>325.17060753104289</c:v>
                </c:pt>
                <c:pt idx="153">
                  <c:v>323.75972518580545</c:v>
                </c:pt>
                <c:pt idx="154">
                  <c:v>330.06550893696476</c:v>
                </c:pt>
                <c:pt idx="155">
                  <c:v>348.87088791306002</c:v>
                </c:pt>
                <c:pt idx="156">
                  <c:v>338.23859749826079</c:v>
                </c:pt>
                <c:pt idx="157">
                  <c:v>338.18011283616238</c:v>
                </c:pt>
                <c:pt idx="158">
                  <c:v>343.2624191987411</c:v>
                </c:pt>
                <c:pt idx="159">
                  <c:v>345.47031336804196</c:v>
                </c:pt>
                <c:pt idx="160">
                  <c:v>348.7019572169483</c:v>
                </c:pt>
                <c:pt idx="161">
                  <c:v>347.85980928052044</c:v>
                </c:pt>
                <c:pt idx="162">
                  <c:v>352.00156198054412</c:v>
                </c:pt>
                <c:pt idx="163">
                  <c:v>358.53501128357038</c:v>
                </c:pt>
                <c:pt idx="164">
                  <c:v>352.01534241767644</c:v>
                </c:pt>
                <c:pt idx="165">
                  <c:v>347.76220681240966</c:v>
                </c:pt>
                <c:pt idx="166">
                  <c:v>348.98322427381117</c:v>
                </c:pt>
                <c:pt idx="167">
                  <c:v>367.13477340498565</c:v>
                </c:pt>
                <c:pt idx="168">
                  <c:v>362.58364637160867</c:v>
                </c:pt>
                <c:pt idx="169">
                  <c:v>367.7215240013187</c:v>
                </c:pt>
                <c:pt idx="170">
                  <c:v>380.98516425462697</c:v>
                </c:pt>
                <c:pt idx="171">
                  <c:v>377.43782968591904</c:v>
                </c:pt>
                <c:pt idx="172">
                  <c:v>374.92405756728357</c:v>
                </c:pt>
                <c:pt idx="173">
                  <c:v>379.67945699454219</c:v>
                </c:pt>
                <c:pt idx="174">
                  <c:v>378.26993932506343</c:v>
                </c:pt>
                <c:pt idx="175">
                  <c:v>371.95760417558785</c:v>
                </c:pt>
                <c:pt idx="176">
                  <c:v>373.68911437306605</c:v>
                </c:pt>
                <c:pt idx="177">
                  <c:v>374.34369361212453</c:v>
                </c:pt>
                <c:pt idx="178">
                  <c:v>373.90299369227347</c:v>
                </c:pt>
                <c:pt idx="179">
                  <c:v>376.53995568209973</c:v>
                </c:pt>
                <c:pt idx="180">
                  <c:v>365.97719341759523</c:v>
                </c:pt>
                <c:pt idx="181">
                  <c:v>363.45811984651488</c:v>
                </c:pt>
                <c:pt idx="182">
                  <c:v>369.65731438918743</c:v>
                </c:pt>
                <c:pt idx="183">
                  <c:v>369.11009001550633</c:v>
                </c:pt>
                <c:pt idx="184">
                  <c:v>372.27360158325268</c:v>
                </c:pt>
                <c:pt idx="185">
                  <c:v>373.26729871250865</c:v>
                </c:pt>
                <c:pt idx="186">
                  <c:v>366.53428365607647</c:v>
                </c:pt>
                <c:pt idx="187">
                  <c:v>373.63350022980711</c:v>
                </c:pt>
                <c:pt idx="188">
                  <c:v>375.6945920555342</c:v>
                </c:pt>
                <c:pt idx="189">
                  <c:v>378.61673325555631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3-43BA-A5E8-D04780B4E0F4}"/>
            </c:ext>
          </c:extLst>
        </c:ser>
        <c:ser>
          <c:idx val="2"/>
          <c:order val="2"/>
          <c:tx>
            <c:strRef>
              <c:f>'Figure 1.16 data'!$D$1</c:f>
              <c:strCache>
                <c:ptCount val="1"/>
                <c:pt idx="0">
                  <c:v>Financial sector</c:v>
                </c:pt>
              </c:strCache>
            </c:strRef>
          </c:tx>
          <c:marker>
            <c:symbol val="none"/>
          </c:marker>
          <c:cat>
            <c:numRef>
              <c:f>'Figure 1.16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1.16 data'!$D$2:$D$193</c:f>
              <c:numCache>
                <c:formatCode>_ * #,##0.0_ ;_ * \-#,##0.0_ ;_ * "-"??_ ;_ @_ </c:formatCode>
                <c:ptCount val="192"/>
                <c:pt idx="0">
                  <c:v>56.224452431887201</c:v>
                </c:pt>
                <c:pt idx="1">
                  <c:v>55.397421498639083</c:v>
                </c:pt>
                <c:pt idx="2">
                  <c:v>55.498444784581125</c:v>
                </c:pt>
                <c:pt idx="3">
                  <c:v>55.646834861780476</c:v>
                </c:pt>
                <c:pt idx="4">
                  <c:v>57.708728636068059</c:v>
                </c:pt>
                <c:pt idx="5">
                  <c:v>59.933935037941787</c:v>
                </c:pt>
                <c:pt idx="6">
                  <c:v>57.821023836156563</c:v>
                </c:pt>
                <c:pt idx="7">
                  <c:v>57.973224845950305</c:v>
                </c:pt>
                <c:pt idx="8">
                  <c:v>57.651816660046265</c:v>
                </c:pt>
                <c:pt idx="9">
                  <c:v>57.418906648645255</c:v>
                </c:pt>
                <c:pt idx="10">
                  <c:v>58.386289490716663</c:v>
                </c:pt>
                <c:pt idx="11">
                  <c:v>61.706510391457755</c:v>
                </c:pt>
                <c:pt idx="12">
                  <c:v>62.741015096381254</c:v>
                </c:pt>
                <c:pt idx="13">
                  <c:v>64.885570944237372</c:v>
                </c:pt>
                <c:pt idx="14">
                  <c:v>64.993559003357149</c:v>
                </c:pt>
                <c:pt idx="15">
                  <c:v>64.72772642798509</c:v>
                </c:pt>
                <c:pt idx="16">
                  <c:v>68.29451430493657</c:v>
                </c:pt>
                <c:pt idx="17">
                  <c:v>68.000966341429788</c:v>
                </c:pt>
                <c:pt idx="18">
                  <c:v>70.23704694515304</c:v>
                </c:pt>
                <c:pt idx="19">
                  <c:v>71.888698252880587</c:v>
                </c:pt>
                <c:pt idx="20">
                  <c:v>70.99179756076164</c:v>
                </c:pt>
                <c:pt idx="21">
                  <c:v>73.619344735856558</c:v>
                </c:pt>
                <c:pt idx="22">
                  <c:v>71.846917387792388</c:v>
                </c:pt>
                <c:pt idx="23">
                  <c:v>74.081615693068855</c:v>
                </c:pt>
                <c:pt idx="24">
                  <c:v>71.226160299954472</c:v>
                </c:pt>
                <c:pt idx="25">
                  <c:v>69.663215960937393</c:v>
                </c:pt>
                <c:pt idx="26">
                  <c:v>70.474185838375163</c:v>
                </c:pt>
                <c:pt idx="27">
                  <c:v>71.917119479290221</c:v>
                </c:pt>
                <c:pt idx="28">
                  <c:v>69.637468242768648</c:v>
                </c:pt>
                <c:pt idx="29">
                  <c:v>68.716399608819856</c:v>
                </c:pt>
                <c:pt idx="30">
                  <c:v>69.990557470906481</c:v>
                </c:pt>
                <c:pt idx="31">
                  <c:v>68.796566702781661</c:v>
                </c:pt>
                <c:pt idx="32">
                  <c:v>68.702716899764738</c:v>
                </c:pt>
                <c:pt idx="33">
                  <c:v>69.446554286601099</c:v>
                </c:pt>
                <c:pt idx="34">
                  <c:v>69.437323178261607</c:v>
                </c:pt>
                <c:pt idx="35">
                  <c:v>71.238697403550276</c:v>
                </c:pt>
                <c:pt idx="36">
                  <c:v>97.370402303822715</c:v>
                </c:pt>
                <c:pt idx="37">
                  <c:v>100.46853015316218</c:v>
                </c:pt>
                <c:pt idx="38">
                  <c:v>102.49472727957101</c:v>
                </c:pt>
                <c:pt idx="39">
                  <c:v>111.12757643128886</c:v>
                </c:pt>
                <c:pt idx="40">
                  <c:v>116.12378607646681</c:v>
                </c:pt>
                <c:pt idx="41">
                  <c:v>119.24232841433891</c:v>
                </c:pt>
                <c:pt idx="42">
                  <c:v>123.81479389983276</c:v>
                </c:pt>
                <c:pt idx="43">
                  <c:v>124.03520960959371</c:v>
                </c:pt>
                <c:pt idx="44">
                  <c:v>131.45375256790481</c:v>
                </c:pt>
                <c:pt idx="45">
                  <c:v>133.41203832580172</c:v>
                </c:pt>
                <c:pt idx="46">
                  <c:v>133.76788002914742</c:v>
                </c:pt>
                <c:pt idx="47">
                  <c:v>143.89198884982241</c:v>
                </c:pt>
                <c:pt idx="48">
                  <c:v>142.41675161105252</c:v>
                </c:pt>
                <c:pt idx="49">
                  <c:v>142.83882454413234</c:v>
                </c:pt>
                <c:pt idx="50">
                  <c:v>143.77198832820616</c:v>
                </c:pt>
                <c:pt idx="51">
                  <c:v>147.42051702178998</c:v>
                </c:pt>
                <c:pt idx="52">
                  <c:v>147.59824274552645</c:v>
                </c:pt>
                <c:pt idx="53">
                  <c:v>151.01645907582287</c:v>
                </c:pt>
                <c:pt idx="54">
                  <c:v>146.77232244475042</c:v>
                </c:pt>
                <c:pt idx="55">
                  <c:v>148.13655997861866</c:v>
                </c:pt>
                <c:pt idx="56">
                  <c:v>146.80742896968812</c:v>
                </c:pt>
                <c:pt idx="57">
                  <c:v>148.1003038766008</c:v>
                </c:pt>
                <c:pt idx="58">
                  <c:v>148.55003892407461</c:v>
                </c:pt>
                <c:pt idx="59">
                  <c:v>160.81311294631675</c:v>
                </c:pt>
                <c:pt idx="60">
                  <c:v>164.51758373097564</c:v>
                </c:pt>
                <c:pt idx="61">
                  <c:v>164.58325744450636</c:v>
                </c:pt>
                <c:pt idx="62">
                  <c:v>169.92318361710704</c:v>
                </c:pt>
                <c:pt idx="63">
                  <c:v>170.98580477640922</c:v>
                </c:pt>
                <c:pt idx="64">
                  <c:v>170.5812428703822</c:v>
                </c:pt>
                <c:pt idx="65">
                  <c:v>172.88689697569924</c:v>
                </c:pt>
                <c:pt idx="66">
                  <c:v>171.23727012344082</c:v>
                </c:pt>
                <c:pt idx="67">
                  <c:v>171.45939457440977</c:v>
                </c:pt>
                <c:pt idx="68">
                  <c:v>172.08352354746503</c:v>
                </c:pt>
                <c:pt idx="69">
                  <c:v>172.31817987430529</c:v>
                </c:pt>
                <c:pt idx="70">
                  <c:v>172.41898761889243</c:v>
                </c:pt>
                <c:pt idx="71">
                  <c:v>175.55205719307716</c:v>
                </c:pt>
                <c:pt idx="72">
                  <c:v>178.39664709575564</c:v>
                </c:pt>
                <c:pt idx="73">
                  <c:v>172.15203905151068</c:v>
                </c:pt>
                <c:pt idx="74">
                  <c:v>176.13194824932512</c:v>
                </c:pt>
                <c:pt idx="75">
                  <c:v>171.47119541967771</c:v>
                </c:pt>
                <c:pt idx="76">
                  <c:v>168.92972465209243</c:v>
                </c:pt>
                <c:pt idx="77">
                  <c:v>171.68529598707153</c:v>
                </c:pt>
                <c:pt idx="78">
                  <c:v>168.89264162001612</c:v>
                </c:pt>
                <c:pt idx="79">
                  <c:v>169.06340741043641</c:v>
                </c:pt>
                <c:pt idx="80">
                  <c:v>168.8519771194035</c:v>
                </c:pt>
                <c:pt idx="81">
                  <c:v>177.09956954221849</c:v>
                </c:pt>
                <c:pt idx="82">
                  <c:v>173.3582168657064</c:v>
                </c:pt>
                <c:pt idx="83">
                  <c:v>179.26506051191498</c:v>
                </c:pt>
                <c:pt idx="84">
                  <c:v>177.11093588500458</c:v>
                </c:pt>
                <c:pt idx="85">
                  <c:v>177.44492561922544</c:v>
                </c:pt>
                <c:pt idx="86">
                  <c:v>174.29818020958803</c:v>
                </c:pt>
                <c:pt idx="87">
                  <c:v>177.80108195382212</c:v>
                </c:pt>
                <c:pt idx="88">
                  <c:v>182.50425382108364</c:v>
                </c:pt>
                <c:pt idx="89">
                  <c:v>185.90591929640763</c:v>
                </c:pt>
                <c:pt idx="90">
                  <c:v>183.47696838205002</c:v>
                </c:pt>
                <c:pt idx="91">
                  <c:v>188.62859686143588</c:v>
                </c:pt>
                <c:pt idx="92">
                  <c:v>190.04252750698527</c:v>
                </c:pt>
                <c:pt idx="93">
                  <c:v>191.6301443414481</c:v>
                </c:pt>
                <c:pt idx="94">
                  <c:v>187.16643008690733</c:v>
                </c:pt>
                <c:pt idx="95">
                  <c:v>194.31160322613181</c:v>
                </c:pt>
                <c:pt idx="96">
                  <c:v>196.0472261343989</c:v>
                </c:pt>
                <c:pt idx="97">
                  <c:v>197.70636232981212</c:v>
                </c:pt>
                <c:pt idx="98">
                  <c:v>196.44274150253995</c:v>
                </c:pt>
                <c:pt idx="99">
                  <c:v>195.56549014007351</c:v>
                </c:pt>
                <c:pt idx="100">
                  <c:v>193.83896077104043</c:v>
                </c:pt>
                <c:pt idx="101">
                  <c:v>197.34538078341492</c:v>
                </c:pt>
                <c:pt idx="102">
                  <c:v>203.21420594412004</c:v>
                </c:pt>
                <c:pt idx="103">
                  <c:v>199.37380500840089</c:v>
                </c:pt>
                <c:pt idx="104">
                  <c:v>203.99654835245298</c:v>
                </c:pt>
                <c:pt idx="105">
                  <c:v>212.85676581982858</c:v>
                </c:pt>
                <c:pt idx="106">
                  <c:v>205.86499030227833</c:v>
                </c:pt>
                <c:pt idx="107">
                  <c:v>212.72561140254032</c:v>
                </c:pt>
                <c:pt idx="108">
                  <c:v>205.18646551554912</c:v>
                </c:pt>
                <c:pt idx="109">
                  <c:v>204.74593017221758</c:v>
                </c:pt>
                <c:pt idx="110">
                  <c:v>211.75646540182325</c:v>
                </c:pt>
                <c:pt idx="111">
                  <c:v>217.83370872612116</c:v>
                </c:pt>
                <c:pt idx="112">
                  <c:v>216.4746655987791</c:v>
                </c:pt>
                <c:pt idx="113">
                  <c:v>219.77173044291931</c:v>
                </c:pt>
                <c:pt idx="114">
                  <c:v>222.68353964554618</c:v>
                </c:pt>
                <c:pt idx="115">
                  <c:v>218.9295641621506</c:v>
                </c:pt>
                <c:pt idx="116">
                  <c:v>224.58730583198954</c:v>
                </c:pt>
                <c:pt idx="117">
                  <c:v>229.5475061302952</c:v>
                </c:pt>
                <c:pt idx="118">
                  <c:v>229.74161838334879</c:v>
                </c:pt>
                <c:pt idx="119">
                  <c:v>239.2339864955305</c:v>
                </c:pt>
                <c:pt idx="120">
                  <c:v>230.81165910041307</c:v>
                </c:pt>
                <c:pt idx="121">
                  <c:v>228.42595132933846</c:v>
                </c:pt>
                <c:pt idx="122">
                  <c:v>243.81944099665591</c:v>
                </c:pt>
                <c:pt idx="123">
                  <c:v>242.24287719738822</c:v>
                </c:pt>
                <c:pt idx="124">
                  <c:v>242.07411343593947</c:v>
                </c:pt>
                <c:pt idx="125">
                  <c:v>242.81643820008873</c:v>
                </c:pt>
                <c:pt idx="126">
                  <c:v>238.58183705585495</c:v>
                </c:pt>
                <c:pt idx="127">
                  <c:v>246.96112885687992</c:v>
                </c:pt>
                <c:pt idx="128">
                  <c:v>245.61985984834087</c:v>
                </c:pt>
                <c:pt idx="129">
                  <c:v>245.86386291240359</c:v>
                </c:pt>
                <c:pt idx="130">
                  <c:v>254.44825307523413</c:v>
                </c:pt>
                <c:pt idx="131">
                  <c:v>255.08724161008416</c:v>
                </c:pt>
                <c:pt idx="132">
                  <c:v>255.86906595639798</c:v>
                </c:pt>
                <c:pt idx="133">
                  <c:v>252.00589977268064</c:v>
                </c:pt>
                <c:pt idx="134">
                  <c:v>253.51142769052848</c:v>
                </c:pt>
                <c:pt idx="135">
                  <c:v>258.15687138733648</c:v>
                </c:pt>
                <c:pt idx="136">
                  <c:v>258.18439012774519</c:v>
                </c:pt>
                <c:pt idx="137">
                  <c:v>252.25824217327192</c:v>
                </c:pt>
                <c:pt idx="138">
                  <c:v>250.90101803967511</c:v>
                </c:pt>
                <c:pt idx="139">
                  <c:v>252.05447276170673</c:v>
                </c:pt>
                <c:pt idx="140">
                  <c:v>254.86243262528242</c:v>
                </c:pt>
                <c:pt idx="141">
                  <c:v>260.26510263202198</c:v>
                </c:pt>
                <c:pt idx="142">
                  <c:v>256.79374234202947</c:v>
                </c:pt>
                <c:pt idx="143">
                  <c:v>256.04745316348749</c:v>
                </c:pt>
                <c:pt idx="144">
                  <c:v>246.53823425320681</c:v>
                </c:pt>
                <c:pt idx="145">
                  <c:v>252.32640621733816</c:v>
                </c:pt>
                <c:pt idx="146">
                  <c:v>251.01624170132482</c:v>
                </c:pt>
                <c:pt idx="147">
                  <c:v>252.90767238919801</c:v>
                </c:pt>
                <c:pt idx="148">
                  <c:v>256.69284771176893</c:v>
                </c:pt>
                <c:pt idx="149">
                  <c:v>255.17126116997397</c:v>
                </c:pt>
                <c:pt idx="150">
                  <c:v>257.27483667252221</c:v>
                </c:pt>
                <c:pt idx="151">
                  <c:v>259.77827301375567</c:v>
                </c:pt>
                <c:pt idx="152">
                  <c:v>245.12739362569496</c:v>
                </c:pt>
                <c:pt idx="153">
                  <c:v>252.81766992024419</c:v>
                </c:pt>
                <c:pt idx="154">
                  <c:v>247.90344506932891</c:v>
                </c:pt>
                <c:pt idx="155">
                  <c:v>255.72945636318374</c:v>
                </c:pt>
                <c:pt idx="156">
                  <c:v>261.77786718848745</c:v>
                </c:pt>
                <c:pt idx="157">
                  <c:v>264.11201499712189</c:v>
                </c:pt>
                <c:pt idx="158">
                  <c:v>263.10821770335173</c:v>
                </c:pt>
                <c:pt idx="159">
                  <c:v>263.49315644658594</c:v>
                </c:pt>
                <c:pt idx="160">
                  <c:v>264.48938692955863</c:v>
                </c:pt>
                <c:pt idx="161">
                  <c:v>271.2056826370802</c:v>
                </c:pt>
                <c:pt idx="162">
                  <c:v>268.58535622795722</c:v>
                </c:pt>
                <c:pt idx="163">
                  <c:v>269.76276399913985</c:v>
                </c:pt>
                <c:pt idx="164">
                  <c:v>270.48159255199533</c:v>
                </c:pt>
                <c:pt idx="165">
                  <c:v>270.35475715472813</c:v>
                </c:pt>
                <c:pt idx="166">
                  <c:v>268.18106021758405</c:v>
                </c:pt>
                <c:pt idx="167">
                  <c:v>276.76550665680321</c:v>
                </c:pt>
                <c:pt idx="168">
                  <c:v>280.22248484599032</c:v>
                </c:pt>
                <c:pt idx="169">
                  <c:v>265.4520820308968</c:v>
                </c:pt>
                <c:pt idx="170">
                  <c:v>263.2179667213889</c:v>
                </c:pt>
                <c:pt idx="171">
                  <c:v>265.96728768306787</c:v>
                </c:pt>
                <c:pt idx="172">
                  <c:v>267.98858727594677</c:v>
                </c:pt>
                <c:pt idx="173">
                  <c:v>264.14774765699582</c:v>
                </c:pt>
                <c:pt idx="174">
                  <c:v>266.24851469200291</c:v>
                </c:pt>
                <c:pt idx="175">
                  <c:v>264.55421464016712</c:v>
                </c:pt>
                <c:pt idx="176">
                  <c:v>261.70688703953408</c:v>
                </c:pt>
                <c:pt idx="177">
                  <c:v>267.38710111286497</c:v>
                </c:pt>
                <c:pt idx="178">
                  <c:v>266.35760247332865</c:v>
                </c:pt>
                <c:pt idx="179">
                  <c:v>270.27752375565541</c:v>
                </c:pt>
                <c:pt idx="180">
                  <c:v>278.77947286575875</c:v>
                </c:pt>
                <c:pt idx="181">
                  <c:v>281.6474784110714</c:v>
                </c:pt>
                <c:pt idx="182">
                  <c:v>282.99448078503804</c:v>
                </c:pt>
                <c:pt idx="183">
                  <c:v>289.43378267354012</c:v>
                </c:pt>
                <c:pt idx="184">
                  <c:v>284.85041739387668</c:v>
                </c:pt>
                <c:pt idx="185">
                  <c:v>293.49127242395139</c:v>
                </c:pt>
                <c:pt idx="186">
                  <c:v>288.54357171013248</c:v>
                </c:pt>
                <c:pt idx="187">
                  <c:v>288.29171806348694</c:v>
                </c:pt>
                <c:pt idx="188">
                  <c:v>281.41263259123241</c:v>
                </c:pt>
                <c:pt idx="189">
                  <c:v>285.31285429804325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3-43BA-A5E8-D04780B4E0F4}"/>
            </c:ext>
          </c:extLst>
        </c:ser>
        <c:ser>
          <c:idx val="3"/>
          <c:order val="3"/>
          <c:marker>
            <c:symbol val="none"/>
          </c:marker>
          <c:cat>
            <c:numRef>
              <c:f>'Figure 1.16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1.16 data'!$B$1</c:f>
              <c:numCache>
                <c:formatCode>_ * #,##0.0_ ;_ * \-#,##0.0_ ;_ * "-"??_ ;_ @_ 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9-4977-9FB7-63F28CD68203}"/>
            </c:ext>
          </c:extLst>
        </c:ser>
        <c:ser>
          <c:idx val="4"/>
          <c:order val="4"/>
          <c:marker>
            <c:symbol val="none"/>
          </c:marker>
          <c:cat>
            <c:numRef>
              <c:f>'Figure 1.16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1.16 data'!$B$1</c:f>
              <c:numCache>
                <c:formatCode>_ * #,##0.0_ ;_ * \-#,##0.0_ ;_ * "-"??_ ;_ @_ 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9-4977-9FB7-63F28CD68203}"/>
            </c:ext>
          </c:extLst>
        </c:ser>
        <c:ser>
          <c:idx val="5"/>
          <c:order val="5"/>
          <c:marker>
            <c:symbol val="none"/>
          </c:marker>
          <c:cat>
            <c:numRef>
              <c:f>'Figure 1.16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1.16 data'!$B$1</c:f>
              <c:numCache>
                <c:formatCode>_ * #,##0.0_ ;_ * \-#,##0.0_ ;_ * "-"??_ ;_ @_ 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A9-4977-9FB7-63F28CD68203}"/>
            </c:ext>
          </c:extLst>
        </c:ser>
        <c:ser>
          <c:idx val="6"/>
          <c:order val="6"/>
          <c:marker>
            <c:symbol val="none"/>
          </c:marker>
          <c:cat>
            <c:numRef>
              <c:f>'Figure 1.16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1.16 data'!$B$1</c:f>
              <c:numCache>
                <c:formatCode>_ * #,##0.0_ ;_ * \-#,##0.0_ ;_ * "-"??_ ;_ @_ 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A9-4977-9FB7-63F28CD68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179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2495993751114"/>
          <c:y val="0.11177517066203574"/>
          <c:w val="0.80303005471387368"/>
          <c:h val="0.66375138888888885"/>
        </c:manualLayout>
      </c:layout>
      <c:lineChart>
        <c:grouping val="standard"/>
        <c:varyColors val="0"/>
        <c:ser>
          <c:idx val="1"/>
          <c:order val="0"/>
          <c:tx>
            <c:strRef>
              <c:f>'Figure 1.17 data'!$B$1</c:f>
              <c:strCache>
                <c:ptCount val="1"/>
                <c:pt idx="0">
                  <c:v>Long-term </c:v>
                </c:pt>
              </c:strCache>
            </c:strRef>
          </c:tx>
          <c:marker>
            <c:symbol val="none"/>
          </c:marker>
          <c:cat>
            <c:numRef>
              <c:f>'Figure 1.17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1.17 data'!$B$2:$B$193</c:f>
              <c:numCache>
                <c:formatCode>#,##0.0</c:formatCode>
                <c:ptCount val="192"/>
                <c:pt idx="0">
                  <c:v>167.34814600966493</c:v>
                </c:pt>
                <c:pt idx="1">
                  <c:v>167.54993679453381</c:v>
                </c:pt>
                <c:pt idx="2">
                  <c:v>167.6181710939336</c:v>
                </c:pt>
                <c:pt idx="3">
                  <c:v>166.96065074083441</c:v>
                </c:pt>
                <c:pt idx="4">
                  <c:v>167.22788246717329</c:v>
                </c:pt>
                <c:pt idx="5">
                  <c:v>166.9283291351997</c:v>
                </c:pt>
                <c:pt idx="6">
                  <c:v>167.07596843719449</c:v>
                </c:pt>
                <c:pt idx="7">
                  <c:v>168.02334860886745</c:v>
                </c:pt>
                <c:pt idx="8">
                  <c:v>168.25097055808371</c:v>
                </c:pt>
                <c:pt idx="9">
                  <c:v>166.8847780413937</c:v>
                </c:pt>
                <c:pt idx="10">
                  <c:v>166.94870484431095</c:v>
                </c:pt>
                <c:pt idx="11">
                  <c:v>165.1334870080405</c:v>
                </c:pt>
                <c:pt idx="12">
                  <c:v>181.12469275921748</c:v>
                </c:pt>
                <c:pt idx="13">
                  <c:v>177.90242641628154</c:v>
                </c:pt>
                <c:pt idx="14">
                  <c:v>178.13490384301247</c:v>
                </c:pt>
                <c:pt idx="15">
                  <c:v>176.54634671594067</c:v>
                </c:pt>
                <c:pt idx="16">
                  <c:v>174.2198257172706</c:v>
                </c:pt>
                <c:pt idx="17">
                  <c:v>176.56834382872114</c:v>
                </c:pt>
                <c:pt idx="18">
                  <c:v>177.23337397029539</c:v>
                </c:pt>
                <c:pt idx="19">
                  <c:v>177.70844099322329</c:v>
                </c:pt>
                <c:pt idx="20">
                  <c:v>177.59281203223566</c:v>
                </c:pt>
                <c:pt idx="21">
                  <c:v>178.20980117705199</c:v>
                </c:pt>
                <c:pt idx="22">
                  <c:v>178.71032063226406</c:v>
                </c:pt>
                <c:pt idx="23">
                  <c:v>178.47827236841539</c:v>
                </c:pt>
                <c:pt idx="24">
                  <c:v>178.61591425782379</c:v>
                </c:pt>
                <c:pt idx="25">
                  <c:v>178.31176538083733</c:v>
                </c:pt>
                <c:pt idx="26">
                  <c:v>178.42389968888463</c:v>
                </c:pt>
                <c:pt idx="27">
                  <c:v>177.55482340952705</c:v>
                </c:pt>
                <c:pt idx="28">
                  <c:v>179.31700413064746</c:v>
                </c:pt>
                <c:pt idx="29">
                  <c:v>180.42255164340804</c:v>
                </c:pt>
                <c:pt idx="30">
                  <c:v>179.38480126864573</c:v>
                </c:pt>
                <c:pt idx="31">
                  <c:v>177.8826930060799</c:v>
                </c:pt>
                <c:pt idx="32">
                  <c:v>178.74668712336657</c:v>
                </c:pt>
                <c:pt idx="33">
                  <c:v>177.81541755735074</c:v>
                </c:pt>
                <c:pt idx="34">
                  <c:v>177.02006926095234</c:v>
                </c:pt>
                <c:pt idx="35">
                  <c:v>175.68945915665103</c:v>
                </c:pt>
                <c:pt idx="36">
                  <c:v>182.64075541843027</c:v>
                </c:pt>
                <c:pt idx="37">
                  <c:v>178.28382046538059</c:v>
                </c:pt>
                <c:pt idx="38">
                  <c:v>182.76396653070799</c:v>
                </c:pt>
                <c:pt idx="39">
                  <c:v>180.89937813141569</c:v>
                </c:pt>
                <c:pt idx="40">
                  <c:v>180.67482550747192</c:v>
                </c:pt>
                <c:pt idx="41">
                  <c:v>180.92117953069095</c:v>
                </c:pt>
                <c:pt idx="42">
                  <c:v>179.88832583083871</c:v>
                </c:pt>
                <c:pt idx="43">
                  <c:v>179.64543628783713</c:v>
                </c:pt>
                <c:pt idx="44">
                  <c:v>178.86849568124478</c:v>
                </c:pt>
                <c:pt idx="45">
                  <c:v>179.99853889704917</c:v>
                </c:pt>
                <c:pt idx="46">
                  <c:v>182.03673671240534</c:v>
                </c:pt>
                <c:pt idx="47">
                  <c:v>182.35508285095787</c:v>
                </c:pt>
                <c:pt idx="48">
                  <c:v>183.2952858511421</c:v>
                </c:pt>
                <c:pt idx="49">
                  <c:v>185.70765069420429</c:v>
                </c:pt>
                <c:pt idx="50">
                  <c:v>185.32404131171427</c:v>
                </c:pt>
                <c:pt idx="51">
                  <c:v>184.62594831953214</c:v>
                </c:pt>
                <c:pt idx="52">
                  <c:v>183.98939198606038</c:v>
                </c:pt>
                <c:pt idx="53">
                  <c:v>187.09019530771764</c:v>
                </c:pt>
                <c:pt idx="54">
                  <c:v>187.34757287524255</c:v>
                </c:pt>
                <c:pt idx="55">
                  <c:v>187.98621730178206</c:v>
                </c:pt>
                <c:pt idx="56">
                  <c:v>190.2158058183372</c:v>
                </c:pt>
                <c:pt idx="57">
                  <c:v>188.51064029423864</c:v>
                </c:pt>
                <c:pt idx="58">
                  <c:v>190.34879757963935</c:v>
                </c:pt>
                <c:pt idx="59">
                  <c:v>191.39362227341886</c:v>
                </c:pt>
                <c:pt idx="60">
                  <c:v>191.06914158317716</c:v>
                </c:pt>
                <c:pt idx="61">
                  <c:v>190.84647034603654</c:v>
                </c:pt>
                <c:pt idx="62">
                  <c:v>189.18853089155132</c:v>
                </c:pt>
                <c:pt idx="63">
                  <c:v>188.91657209884212</c:v>
                </c:pt>
                <c:pt idx="64">
                  <c:v>190.22744542394588</c:v>
                </c:pt>
                <c:pt idx="65">
                  <c:v>192.64140715475705</c:v>
                </c:pt>
                <c:pt idx="66">
                  <c:v>192.47091520294993</c:v>
                </c:pt>
                <c:pt idx="67">
                  <c:v>195.25769717984309</c:v>
                </c:pt>
                <c:pt idx="68">
                  <c:v>193.91082370560312</c:v>
                </c:pt>
                <c:pt idx="69">
                  <c:v>193.00339253150455</c:v>
                </c:pt>
                <c:pt idx="70">
                  <c:v>192.91845758037354</c:v>
                </c:pt>
                <c:pt idx="71">
                  <c:v>193.99363374934219</c:v>
                </c:pt>
                <c:pt idx="72">
                  <c:v>194.93088252251195</c:v>
                </c:pt>
                <c:pt idx="73">
                  <c:v>195.74681738349884</c:v>
                </c:pt>
                <c:pt idx="74">
                  <c:v>195.59222898935013</c:v>
                </c:pt>
                <c:pt idx="75">
                  <c:v>196.63760365564187</c:v>
                </c:pt>
                <c:pt idx="76">
                  <c:v>199.40156823309238</c:v>
                </c:pt>
                <c:pt idx="77">
                  <c:v>204.09063526154432</c:v>
                </c:pt>
                <c:pt idx="78">
                  <c:v>206.52820980438307</c:v>
                </c:pt>
                <c:pt idx="79">
                  <c:v>208.2782737740051</c:v>
                </c:pt>
                <c:pt idx="80">
                  <c:v>213.68359160616751</c:v>
                </c:pt>
                <c:pt idx="81">
                  <c:v>212.94233441292914</c:v>
                </c:pt>
                <c:pt idx="82">
                  <c:v>214.33277728853034</c:v>
                </c:pt>
                <c:pt idx="83">
                  <c:v>217.14121324604989</c:v>
                </c:pt>
                <c:pt idx="84">
                  <c:v>218.09985807185072</c:v>
                </c:pt>
                <c:pt idx="85">
                  <c:v>216.98480258324471</c:v>
                </c:pt>
                <c:pt idx="86">
                  <c:v>221.97630549956963</c:v>
                </c:pt>
                <c:pt idx="87">
                  <c:v>224.11502791019893</c:v>
                </c:pt>
                <c:pt idx="88">
                  <c:v>227.28310653699435</c:v>
                </c:pt>
                <c:pt idx="89">
                  <c:v>229.40245657606687</c:v>
                </c:pt>
                <c:pt idx="90">
                  <c:v>232.60843936893755</c:v>
                </c:pt>
                <c:pt idx="91">
                  <c:v>237.4944129221754</c:v>
                </c:pt>
                <c:pt idx="92">
                  <c:v>241.45920425873587</c:v>
                </c:pt>
                <c:pt idx="93">
                  <c:v>242.61944191954859</c:v>
                </c:pt>
                <c:pt idx="94">
                  <c:v>248.36938387634743</c:v>
                </c:pt>
                <c:pt idx="95">
                  <c:v>250.62165281663172</c:v>
                </c:pt>
                <c:pt idx="96">
                  <c:v>256.23476542533501</c:v>
                </c:pt>
                <c:pt idx="97">
                  <c:v>258.90174519244295</c:v>
                </c:pt>
                <c:pt idx="98">
                  <c:v>259.23992104471415</c:v>
                </c:pt>
                <c:pt idx="99">
                  <c:v>260.30191202593011</c:v>
                </c:pt>
                <c:pt idx="100">
                  <c:v>264.49160585414864</c:v>
                </c:pt>
                <c:pt idx="101">
                  <c:v>265.47267738514455</c:v>
                </c:pt>
                <c:pt idx="102">
                  <c:v>267.29738791047976</c:v>
                </c:pt>
                <c:pt idx="103">
                  <c:v>267.27499523633401</c:v>
                </c:pt>
                <c:pt idx="104">
                  <c:v>267.45478528299748</c:v>
                </c:pt>
                <c:pt idx="105">
                  <c:v>267.77585751956445</c:v>
                </c:pt>
                <c:pt idx="106">
                  <c:v>263.88236709619275</c:v>
                </c:pt>
                <c:pt idx="107">
                  <c:v>261.96816730794791</c:v>
                </c:pt>
                <c:pt idx="108">
                  <c:v>264.20624002281801</c:v>
                </c:pt>
                <c:pt idx="109">
                  <c:v>265.66068461275415</c:v>
                </c:pt>
                <c:pt idx="110">
                  <c:v>264.70091606641648</c:v>
                </c:pt>
                <c:pt idx="111">
                  <c:v>266.26108804603712</c:v>
                </c:pt>
                <c:pt idx="112">
                  <c:v>267.78686062090611</c:v>
                </c:pt>
                <c:pt idx="113">
                  <c:v>265.87456079097103</c:v>
                </c:pt>
                <c:pt idx="114">
                  <c:v>262.43902722884394</c:v>
                </c:pt>
                <c:pt idx="115">
                  <c:v>260.22534271753284</c:v>
                </c:pt>
                <c:pt idx="116">
                  <c:v>260.66705432634456</c:v>
                </c:pt>
                <c:pt idx="117">
                  <c:v>259.06789891403423</c:v>
                </c:pt>
                <c:pt idx="118">
                  <c:v>258.32568937513457</c:v>
                </c:pt>
                <c:pt idx="119">
                  <c:v>255.36537418324335</c:v>
                </c:pt>
                <c:pt idx="120">
                  <c:v>253.46395836129199</c:v>
                </c:pt>
                <c:pt idx="121">
                  <c:v>252.54632918594018</c:v>
                </c:pt>
                <c:pt idx="122">
                  <c:v>249.27609021889344</c:v>
                </c:pt>
                <c:pt idx="123">
                  <c:v>248.04811364248781</c:v>
                </c:pt>
                <c:pt idx="124">
                  <c:v>245.36585442119912</c:v>
                </c:pt>
                <c:pt idx="125">
                  <c:v>244.3004816008046</c:v>
                </c:pt>
                <c:pt idx="126">
                  <c:v>242.38361627601995</c:v>
                </c:pt>
                <c:pt idx="127">
                  <c:v>241.10018091313393</c:v>
                </c:pt>
                <c:pt idx="128">
                  <c:v>248.10602336082982</c:v>
                </c:pt>
                <c:pt idx="129">
                  <c:v>246.09450030883539</c:v>
                </c:pt>
                <c:pt idx="130">
                  <c:v>243.74901463119446</c:v>
                </c:pt>
                <c:pt idx="131">
                  <c:v>242.99794030576828</c:v>
                </c:pt>
                <c:pt idx="132">
                  <c:v>235.54205153155968</c:v>
                </c:pt>
                <c:pt idx="133">
                  <c:v>235.11821417870146</c:v>
                </c:pt>
                <c:pt idx="134">
                  <c:v>234.99865650699192</c:v>
                </c:pt>
                <c:pt idx="135">
                  <c:v>234.72100430281102</c:v>
                </c:pt>
                <c:pt idx="136">
                  <c:v>239.0937200605976</c:v>
                </c:pt>
                <c:pt idx="137">
                  <c:v>240.70141220270398</c:v>
                </c:pt>
                <c:pt idx="138">
                  <c:v>244.62702176178357</c:v>
                </c:pt>
                <c:pt idx="139">
                  <c:v>247.71990764672128</c:v>
                </c:pt>
                <c:pt idx="140">
                  <c:v>245.85432962824422</c:v>
                </c:pt>
                <c:pt idx="141">
                  <c:v>245.82459123823102</c:v>
                </c:pt>
                <c:pt idx="142">
                  <c:v>247.40330980092972</c:v>
                </c:pt>
                <c:pt idx="143">
                  <c:v>250.34364553270444</c:v>
                </c:pt>
                <c:pt idx="144">
                  <c:v>251.7373329431914</c:v>
                </c:pt>
                <c:pt idx="145">
                  <c:v>254.96011240391476</c:v>
                </c:pt>
                <c:pt idx="146">
                  <c:v>265.01994305933812</c:v>
                </c:pt>
                <c:pt idx="147">
                  <c:v>263.86686375361904</c:v>
                </c:pt>
                <c:pt idx="148">
                  <c:v>265.68369794031224</c:v>
                </c:pt>
                <c:pt idx="149">
                  <c:v>257.01606273475085</c:v>
                </c:pt>
                <c:pt idx="150">
                  <c:v>257.79902737044063</c:v>
                </c:pt>
                <c:pt idx="151">
                  <c:v>258.20331439508891</c:v>
                </c:pt>
                <c:pt idx="152">
                  <c:v>263.23145043152169</c:v>
                </c:pt>
                <c:pt idx="153">
                  <c:v>263.64423091129788</c:v>
                </c:pt>
                <c:pt idx="154">
                  <c:v>264.81708019587109</c:v>
                </c:pt>
                <c:pt idx="155">
                  <c:v>265.80497658122198</c:v>
                </c:pt>
                <c:pt idx="156">
                  <c:v>265.92782761049119</c:v>
                </c:pt>
                <c:pt idx="157">
                  <c:v>268.81291801826069</c:v>
                </c:pt>
                <c:pt idx="158">
                  <c:v>272.02838952234163</c:v>
                </c:pt>
                <c:pt idx="159">
                  <c:v>275.86680244641258</c:v>
                </c:pt>
                <c:pt idx="160">
                  <c:v>276.1000214711633</c:v>
                </c:pt>
                <c:pt idx="161">
                  <c:v>267.460512589556</c:v>
                </c:pt>
                <c:pt idx="162">
                  <c:v>269.2085394904837</c:v>
                </c:pt>
                <c:pt idx="163">
                  <c:v>270.05118082563052</c:v>
                </c:pt>
                <c:pt idx="164">
                  <c:v>266.01787416415658</c:v>
                </c:pt>
                <c:pt idx="165">
                  <c:v>266.80903193079627</c:v>
                </c:pt>
                <c:pt idx="166">
                  <c:v>267.78919862596217</c:v>
                </c:pt>
                <c:pt idx="167">
                  <c:v>267.65459458948465</c:v>
                </c:pt>
                <c:pt idx="168">
                  <c:v>270.42512523143228</c:v>
                </c:pt>
                <c:pt idx="169">
                  <c:v>273.31873975055214</c:v>
                </c:pt>
                <c:pt idx="170">
                  <c:v>272.35455746848612</c:v>
                </c:pt>
                <c:pt idx="171">
                  <c:v>273.13575398229892</c:v>
                </c:pt>
                <c:pt idx="172">
                  <c:v>274.55807210815209</c:v>
                </c:pt>
                <c:pt idx="173">
                  <c:v>274.98019189949878</c:v>
                </c:pt>
                <c:pt idx="174">
                  <c:v>276.12068308195177</c:v>
                </c:pt>
                <c:pt idx="175">
                  <c:v>275.71679800261313</c:v>
                </c:pt>
                <c:pt idx="176">
                  <c:v>273.45431974761675</c:v>
                </c:pt>
                <c:pt idx="177">
                  <c:v>276.56440889415484</c:v>
                </c:pt>
                <c:pt idx="178">
                  <c:v>275.39886046834107</c:v>
                </c:pt>
                <c:pt idx="179">
                  <c:v>276.38325334947461</c:v>
                </c:pt>
                <c:pt idx="180">
                  <c:v>277.30746245949075</c:v>
                </c:pt>
                <c:pt idx="181">
                  <c:v>279.49311605487128</c:v>
                </c:pt>
                <c:pt idx="182">
                  <c:v>282.11597624846968</c:v>
                </c:pt>
                <c:pt idx="183">
                  <c:v>282.94639561036564</c:v>
                </c:pt>
                <c:pt idx="184">
                  <c:v>281.77169301204032</c:v>
                </c:pt>
                <c:pt idx="185">
                  <c:v>284.11976181152352</c:v>
                </c:pt>
                <c:pt idx="186">
                  <c:v>282.51054855920341</c:v>
                </c:pt>
                <c:pt idx="187">
                  <c:v>280.5218551170359</c:v>
                </c:pt>
                <c:pt idx="188">
                  <c:v>278.06900740167526</c:v>
                </c:pt>
                <c:pt idx="189">
                  <c:v>281.52236896857028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6-4B20-A44A-AE4078782623}"/>
            </c:ext>
          </c:extLst>
        </c:ser>
        <c:ser>
          <c:idx val="2"/>
          <c:order val="1"/>
          <c:tx>
            <c:strRef>
              <c:f>'Figure 1.17 data'!$C$1</c:f>
              <c:strCache>
                <c:ptCount val="1"/>
                <c:pt idx="0">
                  <c:v>Short-term </c:v>
                </c:pt>
              </c:strCache>
            </c:strRef>
          </c:tx>
          <c:marker>
            <c:symbol val="none"/>
          </c:marker>
          <c:cat>
            <c:numRef>
              <c:f>'Figure 1.17 data'!$A$2:$A$193</c:f>
              <c:numCache>
                <c:formatCode>[$-409]mmm\-yy;@</c:formatCode>
                <c:ptCount val="192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</c:numCache>
            </c:numRef>
          </c:cat>
          <c:val>
            <c:numRef>
              <c:f>'Figure 1.17 data'!$C$2:$C$193</c:f>
              <c:numCache>
                <c:formatCode>#,##0.0</c:formatCode>
                <c:ptCount val="192"/>
                <c:pt idx="0">
                  <c:v>300.40075033766817</c:v>
                </c:pt>
                <c:pt idx="1">
                  <c:v>298.20711421258579</c:v>
                </c:pt>
                <c:pt idx="2">
                  <c:v>297.93736876478653</c:v>
                </c:pt>
                <c:pt idx="3">
                  <c:v>298.50966551464597</c:v>
                </c:pt>
                <c:pt idx="4">
                  <c:v>300.08111913073787</c:v>
                </c:pt>
                <c:pt idx="5">
                  <c:v>304.94858846906351</c:v>
                </c:pt>
                <c:pt idx="6">
                  <c:v>302.42471846854198</c:v>
                </c:pt>
                <c:pt idx="7">
                  <c:v>303.41313766841904</c:v>
                </c:pt>
                <c:pt idx="8">
                  <c:v>304.39304361061068</c:v>
                </c:pt>
                <c:pt idx="9">
                  <c:v>306.83417589793567</c:v>
                </c:pt>
                <c:pt idx="10">
                  <c:v>307.90199686456333</c:v>
                </c:pt>
                <c:pt idx="11">
                  <c:v>320.58123777269094</c:v>
                </c:pt>
                <c:pt idx="12">
                  <c:v>322.64576910252811</c:v>
                </c:pt>
                <c:pt idx="13">
                  <c:v>323.84282970885096</c:v>
                </c:pt>
                <c:pt idx="14">
                  <c:v>323.46142128307156</c:v>
                </c:pt>
                <c:pt idx="15">
                  <c:v>326.15962787452423</c:v>
                </c:pt>
                <c:pt idx="16">
                  <c:v>330.63729354801796</c:v>
                </c:pt>
                <c:pt idx="17">
                  <c:v>337.91482108044136</c:v>
                </c:pt>
                <c:pt idx="18">
                  <c:v>339.18402189720717</c:v>
                </c:pt>
                <c:pt idx="19">
                  <c:v>340.39298214663376</c:v>
                </c:pt>
                <c:pt idx="20">
                  <c:v>338.37553511763696</c:v>
                </c:pt>
                <c:pt idx="21">
                  <c:v>340.86855004952827</c:v>
                </c:pt>
                <c:pt idx="22">
                  <c:v>342.94907365850918</c:v>
                </c:pt>
                <c:pt idx="23">
                  <c:v>354.73961299845996</c:v>
                </c:pt>
                <c:pt idx="24">
                  <c:v>349.86703696849048</c:v>
                </c:pt>
                <c:pt idx="25">
                  <c:v>352.35786643433738</c:v>
                </c:pt>
                <c:pt idx="26">
                  <c:v>358.68449918914195</c:v>
                </c:pt>
                <c:pt idx="27">
                  <c:v>357.69269242789431</c:v>
                </c:pt>
                <c:pt idx="28">
                  <c:v>359.27407513346049</c:v>
                </c:pt>
                <c:pt idx="29">
                  <c:v>361.40142659516391</c:v>
                </c:pt>
                <c:pt idx="30">
                  <c:v>364.97591616077142</c:v>
                </c:pt>
                <c:pt idx="31">
                  <c:v>367.78501313892974</c:v>
                </c:pt>
                <c:pt idx="32">
                  <c:v>369.53854647526902</c:v>
                </c:pt>
                <c:pt idx="33">
                  <c:v>369.89521555600817</c:v>
                </c:pt>
                <c:pt idx="34">
                  <c:v>371.5616314395063</c:v>
                </c:pt>
                <c:pt idx="35">
                  <c:v>390.46519724383165</c:v>
                </c:pt>
                <c:pt idx="36">
                  <c:v>392.21666392596308</c:v>
                </c:pt>
                <c:pt idx="37">
                  <c:v>399.34986008651435</c:v>
                </c:pt>
                <c:pt idx="38">
                  <c:v>403.97458350459181</c:v>
                </c:pt>
                <c:pt idx="39">
                  <c:v>408.16423138807153</c:v>
                </c:pt>
                <c:pt idx="40">
                  <c:v>410.5643164643742</c:v>
                </c:pt>
                <c:pt idx="41">
                  <c:v>427.06671853787884</c:v>
                </c:pt>
                <c:pt idx="42">
                  <c:v>436.33754750897265</c:v>
                </c:pt>
                <c:pt idx="43">
                  <c:v>432.29176802261429</c:v>
                </c:pt>
                <c:pt idx="44">
                  <c:v>438.18111784302204</c:v>
                </c:pt>
                <c:pt idx="45">
                  <c:v>435.10738199682652</c:v>
                </c:pt>
                <c:pt idx="46">
                  <c:v>429.10581412424449</c:v>
                </c:pt>
                <c:pt idx="47">
                  <c:v>443.7995205101696</c:v>
                </c:pt>
                <c:pt idx="48">
                  <c:v>437.15871749172908</c:v>
                </c:pt>
                <c:pt idx="49">
                  <c:v>439.37286048385386</c:v>
                </c:pt>
                <c:pt idx="50">
                  <c:v>438.79879770056209</c:v>
                </c:pt>
                <c:pt idx="51">
                  <c:v>436.4626507880713</c:v>
                </c:pt>
                <c:pt idx="52">
                  <c:v>434.80702528458255</c:v>
                </c:pt>
                <c:pt idx="53">
                  <c:v>446.53568819817934</c:v>
                </c:pt>
                <c:pt idx="54">
                  <c:v>446.58248516108955</c:v>
                </c:pt>
                <c:pt idx="55">
                  <c:v>450.2905035877759</c:v>
                </c:pt>
                <c:pt idx="56">
                  <c:v>449.77389850629623</c:v>
                </c:pt>
                <c:pt idx="57">
                  <c:v>457.19789192436258</c:v>
                </c:pt>
                <c:pt idx="58">
                  <c:v>461.32630203574939</c:v>
                </c:pt>
                <c:pt idx="59">
                  <c:v>489.33586496371947</c:v>
                </c:pt>
                <c:pt idx="60">
                  <c:v>481.85332375447911</c:v>
                </c:pt>
                <c:pt idx="61">
                  <c:v>493.28536367230561</c:v>
                </c:pt>
                <c:pt idx="62">
                  <c:v>498.9898730455057</c:v>
                </c:pt>
                <c:pt idx="63">
                  <c:v>496.33755564602478</c:v>
                </c:pt>
                <c:pt idx="64">
                  <c:v>491.12737716564413</c:v>
                </c:pt>
                <c:pt idx="65">
                  <c:v>496.68605301454954</c:v>
                </c:pt>
                <c:pt idx="66">
                  <c:v>495.19453371412533</c:v>
                </c:pt>
                <c:pt idx="67">
                  <c:v>496.00958398451263</c:v>
                </c:pt>
                <c:pt idx="68">
                  <c:v>500.65983789194439</c:v>
                </c:pt>
                <c:pt idx="69">
                  <c:v>499.66655187219851</c:v>
                </c:pt>
                <c:pt idx="70">
                  <c:v>502.75688964848717</c:v>
                </c:pt>
                <c:pt idx="71">
                  <c:v>515.29798339621266</c:v>
                </c:pt>
                <c:pt idx="72">
                  <c:v>509.0561014087022</c:v>
                </c:pt>
                <c:pt idx="73">
                  <c:v>505.46335598428573</c:v>
                </c:pt>
                <c:pt idx="74">
                  <c:v>503.39521368259363</c:v>
                </c:pt>
                <c:pt idx="75">
                  <c:v>503.60902008747667</c:v>
                </c:pt>
                <c:pt idx="76">
                  <c:v>498.33392774615095</c:v>
                </c:pt>
                <c:pt idx="77">
                  <c:v>507.17930832286419</c:v>
                </c:pt>
                <c:pt idx="78">
                  <c:v>495.44836060199128</c:v>
                </c:pt>
                <c:pt idx="79">
                  <c:v>494.13331773688168</c:v>
                </c:pt>
                <c:pt idx="80">
                  <c:v>493.03503282451845</c:v>
                </c:pt>
                <c:pt idx="81">
                  <c:v>501.05322024572132</c:v>
                </c:pt>
                <c:pt idx="82">
                  <c:v>501.46211535244925</c:v>
                </c:pt>
                <c:pt idx="83">
                  <c:v>523.85002946964448</c:v>
                </c:pt>
                <c:pt idx="84">
                  <c:v>522.00166866405573</c:v>
                </c:pt>
                <c:pt idx="85">
                  <c:v>522.41897756757191</c:v>
                </c:pt>
                <c:pt idx="86">
                  <c:v>518.27878409964808</c:v>
                </c:pt>
                <c:pt idx="87">
                  <c:v>519.11740683867265</c:v>
                </c:pt>
                <c:pt idx="88">
                  <c:v>524.90971971988051</c:v>
                </c:pt>
                <c:pt idx="89">
                  <c:v>530.49368618616245</c:v>
                </c:pt>
                <c:pt idx="90">
                  <c:v>527.24423645224158</c:v>
                </c:pt>
                <c:pt idx="91">
                  <c:v>538.58997367166728</c:v>
                </c:pt>
                <c:pt idx="92">
                  <c:v>549.66156543422767</c:v>
                </c:pt>
                <c:pt idx="93">
                  <c:v>545.66115902650415</c:v>
                </c:pt>
                <c:pt idx="94">
                  <c:v>544.33918178814156</c:v>
                </c:pt>
                <c:pt idx="95">
                  <c:v>570.86002037242838</c:v>
                </c:pt>
                <c:pt idx="96">
                  <c:v>561.13171973457042</c:v>
                </c:pt>
                <c:pt idx="97">
                  <c:v>564.24499447711162</c:v>
                </c:pt>
                <c:pt idx="98">
                  <c:v>566.14225907097534</c:v>
                </c:pt>
                <c:pt idx="99">
                  <c:v>562.95303702191052</c:v>
                </c:pt>
                <c:pt idx="100">
                  <c:v>563.23062655733713</c:v>
                </c:pt>
                <c:pt idx="101">
                  <c:v>574.30015618464699</c:v>
                </c:pt>
                <c:pt idx="102">
                  <c:v>579.9730261864737</c:v>
                </c:pt>
                <c:pt idx="103">
                  <c:v>588.60397465135429</c:v>
                </c:pt>
                <c:pt idx="104">
                  <c:v>587.17558774599263</c:v>
                </c:pt>
                <c:pt idx="105">
                  <c:v>596.13823678930407</c:v>
                </c:pt>
                <c:pt idx="106">
                  <c:v>590.09681209170708</c:v>
                </c:pt>
                <c:pt idx="107">
                  <c:v>613.07052524047538</c:v>
                </c:pt>
                <c:pt idx="108">
                  <c:v>597.94394695386507</c:v>
                </c:pt>
                <c:pt idx="109">
                  <c:v>594.759927289693</c:v>
                </c:pt>
                <c:pt idx="110">
                  <c:v>602.84959041611796</c:v>
                </c:pt>
                <c:pt idx="111">
                  <c:v>609.275244928799</c:v>
                </c:pt>
                <c:pt idx="112">
                  <c:v>611.68850473886175</c:v>
                </c:pt>
                <c:pt idx="113">
                  <c:v>616.14414886055988</c:v>
                </c:pt>
                <c:pt idx="114">
                  <c:v>613.56406782988552</c:v>
                </c:pt>
                <c:pt idx="115">
                  <c:v>621.64246036457064</c:v>
                </c:pt>
                <c:pt idx="116">
                  <c:v>625.27629492470226</c:v>
                </c:pt>
                <c:pt idx="117">
                  <c:v>631.23410778975006</c:v>
                </c:pt>
                <c:pt idx="118">
                  <c:v>633.29871643381091</c:v>
                </c:pt>
                <c:pt idx="119">
                  <c:v>657.55489110631015</c:v>
                </c:pt>
                <c:pt idx="120">
                  <c:v>644.4906589326248</c:v>
                </c:pt>
                <c:pt idx="121">
                  <c:v>644.0537854991552</c:v>
                </c:pt>
                <c:pt idx="122">
                  <c:v>660.66169442585158</c:v>
                </c:pt>
                <c:pt idx="123">
                  <c:v>655.95707326319553</c:v>
                </c:pt>
                <c:pt idx="124">
                  <c:v>661.97260586105381</c:v>
                </c:pt>
                <c:pt idx="125">
                  <c:v>666.14678089588995</c:v>
                </c:pt>
                <c:pt idx="126">
                  <c:v>658.36654123044741</c:v>
                </c:pt>
                <c:pt idx="127">
                  <c:v>677.12935554081116</c:v>
                </c:pt>
                <c:pt idx="128">
                  <c:v>682.62980182829915</c:v>
                </c:pt>
                <c:pt idx="129">
                  <c:v>690.58146736937294</c:v>
                </c:pt>
                <c:pt idx="130">
                  <c:v>713.53045550764944</c:v>
                </c:pt>
                <c:pt idx="131">
                  <c:v>733.5462239962759</c:v>
                </c:pt>
                <c:pt idx="132">
                  <c:v>736.22814847765301</c:v>
                </c:pt>
                <c:pt idx="133">
                  <c:v>739.14755636328812</c:v>
                </c:pt>
                <c:pt idx="134">
                  <c:v>749.35027360762626</c:v>
                </c:pt>
                <c:pt idx="135">
                  <c:v>752.16686744681351</c:v>
                </c:pt>
                <c:pt idx="136">
                  <c:v>748.54794864964458</c:v>
                </c:pt>
                <c:pt idx="137">
                  <c:v>751.71783538899319</c:v>
                </c:pt>
                <c:pt idx="138">
                  <c:v>751.10934368353014</c:v>
                </c:pt>
                <c:pt idx="139">
                  <c:v>763.91625701930514</c:v>
                </c:pt>
                <c:pt idx="140">
                  <c:v>776.48738847039192</c:v>
                </c:pt>
                <c:pt idx="141">
                  <c:v>785.42714764001926</c:v>
                </c:pt>
                <c:pt idx="142">
                  <c:v>784.14064273793281</c:v>
                </c:pt>
                <c:pt idx="143">
                  <c:v>808.23923677755806</c:v>
                </c:pt>
                <c:pt idx="144">
                  <c:v>804.7387008218991</c:v>
                </c:pt>
                <c:pt idx="145">
                  <c:v>815.22474289298725</c:v>
                </c:pt>
                <c:pt idx="146">
                  <c:v>809.91483554745071</c:v>
                </c:pt>
                <c:pt idx="147">
                  <c:v>818.62194707761319</c:v>
                </c:pt>
                <c:pt idx="148">
                  <c:v>825.97522816493881</c:v>
                </c:pt>
                <c:pt idx="149">
                  <c:v>839.65878910716049</c:v>
                </c:pt>
                <c:pt idx="150">
                  <c:v>846.94810037771947</c:v>
                </c:pt>
                <c:pt idx="151">
                  <c:v>845.25839357112329</c:v>
                </c:pt>
                <c:pt idx="152">
                  <c:v>841.00694895008837</c:v>
                </c:pt>
                <c:pt idx="153">
                  <c:v>845.72293250540224</c:v>
                </c:pt>
                <c:pt idx="154">
                  <c:v>848.08336154151527</c:v>
                </c:pt>
                <c:pt idx="155">
                  <c:v>877.62400516074081</c:v>
                </c:pt>
                <c:pt idx="156">
                  <c:v>872.81047628490398</c:v>
                </c:pt>
                <c:pt idx="157">
                  <c:v>871.54344184068862</c:v>
                </c:pt>
                <c:pt idx="158">
                  <c:v>875.87461086188546</c:v>
                </c:pt>
                <c:pt idx="159">
                  <c:v>874.40894208939847</c:v>
                </c:pt>
                <c:pt idx="160">
                  <c:v>878.05242886657823</c:v>
                </c:pt>
                <c:pt idx="161">
                  <c:v>894.91757987812935</c:v>
                </c:pt>
                <c:pt idx="162">
                  <c:v>899.04663404729911</c:v>
                </c:pt>
                <c:pt idx="163">
                  <c:v>913.95682299594762</c:v>
                </c:pt>
                <c:pt idx="164">
                  <c:v>909.90825820460998</c:v>
                </c:pt>
                <c:pt idx="165">
                  <c:v>905.12573761967087</c:v>
                </c:pt>
                <c:pt idx="166">
                  <c:v>899.93748579875307</c:v>
                </c:pt>
                <c:pt idx="167">
                  <c:v>928.37230771701468</c:v>
                </c:pt>
                <c:pt idx="168">
                  <c:v>919.00074419319628</c:v>
                </c:pt>
                <c:pt idx="169">
                  <c:v>914.70087493391179</c:v>
                </c:pt>
                <c:pt idx="170">
                  <c:v>926.47848624363496</c:v>
                </c:pt>
                <c:pt idx="171">
                  <c:v>928.0585548453746</c:v>
                </c:pt>
                <c:pt idx="172">
                  <c:v>925.10991366023234</c:v>
                </c:pt>
                <c:pt idx="173">
                  <c:v>928.30765933139912</c:v>
                </c:pt>
                <c:pt idx="174">
                  <c:v>931.12415686661814</c:v>
                </c:pt>
                <c:pt idx="175">
                  <c:v>923.58862729216446</c:v>
                </c:pt>
                <c:pt idx="176">
                  <c:v>925.74092427048481</c:v>
                </c:pt>
                <c:pt idx="177">
                  <c:v>932.25498767770864</c:v>
                </c:pt>
                <c:pt idx="178">
                  <c:v>934.26574974300956</c:v>
                </c:pt>
                <c:pt idx="179">
                  <c:v>952.63287441792295</c:v>
                </c:pt>
                <c:pt idx="180">
                  <c:v>949.093605762381</c:v>
                </c:pt>
                <c:pt idx="181">
                  <c:v>948.86704271135034</c:v>
                </c:pt>
                <c:pt idx="182">
                  <c:v>955.27915914477705</c:v>
                </c:pt>
                <c:pt idx="183">
                  <c:v>960.93289004273731</c:v>
                </c:pt>
                <c:pt idx="184">
                  <c:v>963.38070719562154</c:v>
                </c:pt>
                <c:pt idx="185">
                  <c:v>970.01354391945074</c:v>
                </c:pt>
                <c:pt idx="186">
                  <c:v>958.33144100220056</c:v>
                </c:pt>
                <c:pt idx="187">
                  <c:v>968.76497823045918</c:v>
                </c:pt>
                <c:pt idx="188">
                  <c:v>966.40266675110024</c:v>
                </c:pt>
                <c:pt idx="189">
                  <c:v>970.34438850499566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36-4B20-A44A-AE4078782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179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68121693121681E-2"/>
          <c:y val="7.1687500000000015E-2"/>
          <c:w val="0.91959338624338627"/>
          <c:h val="0.518639351851851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Figure 1.18 data'!$A$2:$A$25</c:f>
              <c:strCache>
                <c:ptCount val="24"/>
                <c:pt idx="0">
                  <c:v>Portugal</c:v>
                </c:pt>
                <c:pt idx="1">
                  <c:v>Belgium</c:v>
                </c:pt>
                <c:pt idx="2">
                  <c:v>UK</c:v>
                </c:pt>
                <c:pt idx="3">
                  <c:v>Luxembourg</c:v>
                </c:pt>
                <c:pt idx="4">
                  <c:v>Netherlands</c:v>
                </c:pt>
                <c:pt idx="5">
                  <c:v>Greece</c:v>
                </c:pt>
                <c:pt idx="6">
                  <c:v>Spain</c:v>
                </c:pt>
                <c:pt idx="7">
                  <c:v>France</c:v>
                </c:pt>
                <c:pt idx="8">
                  <c:v>Italy</c:v>
                </c:pt>
                <c:pt idx="9">
                  <c:v>Austria</c:v>
                </c:pt>
                <c:pt idx="10">
                  <c:v>Australia</c:v>
                </c:pt>
                <c:pt idx="11">
                  <c:v>Germany</c:v>
                </c:pt>
                <c:pt idx="12">
                  <c:v>Ireland</c:v>
                </c:pt>
                <c:pt idx="13">
                  <c:v>Israel</c:v>
                </c:pt>
                <c:pt idx="14">
                  <c:v>Estonia</c:v>
                </c:pt>
                <c:pt idx="15">
                  <c:v>Slovenia</c:v>
                </c:pt>
                <c:pt idx="16">
                  <c:v>Sweden</c:v>
                </c:pt>
                <c:pt idx="17">
                  <c:v>Denmark</c:v>
                </c:pt>
                <c:pt idx="18">
                  <c:v>Finland</c:v>
                </c:pt>
                <c:pt idx="19">
                  <c:v>Norway</c:v>
                </c:pt>
                <c:pt idx="20">
                  <c:v>Poland</c:v>
                </c:pt>
                <c:pt idx="21">
                  <c:v>Hungary</c:v>
                </c:pt>
                <c:pt idx="22">
                  <c:v>Lithuania</c:v>
                </c:pt>
                <c:pt idx="23">
                  <c:v>Latvia</c:v>
                </c:pt>
              </c:strCache>
            </c:strRef>
          </c:cat>
          <c:val>
            <c:numRef>
              <c:f>' Figure 1.18 data'!$B$2:$B$25</c:f>
              <c:numCache>
                <c:formatCode>0</c:formatCode>
                <c:ptCount val="24"/>
                <c:pt idx="0">
                  <c:v>131.66186210092818</c:v>
                </c:pt>
                <c:pt idx="1">
                  <c:v>117.59564995774842</c:v>
                </c:pt>
                <c:pt idx="2">
                  <c:v>114.68949744526932</c:v>
                </c:pt>
                <c:pt idx="3">
                  <c:v>107.74927352865402</c:v>
                </c:pt>
                <c:pt idx="4">
                  <c:v>100.95620322292469</c:v>
                </c:pt>
                <c:pt idx="5">
                  <c:v>96.064894536862056</c:v>
                </c:pt>
                <c:pt idx="6">
                  <c:v>95.342364355477926</c:v>
                </c:pt>
                <c:pt idx="7">
                  <c:v>94.070307762041864</c:v>
                </c:pt>
                <c:pt idx="8">
                  <c:v>93.685355260249494</c:v>
                </c:pt>
                <c:pt idx="9">
                  <c:v>93.360548473545705</c:v>
                </c:pt>
                <c:pt idx="10">
                  <c:v>88.574744208075288</c:v>
                </c:pt>
                <c:pt idx="11">
                  <c:v>88.550366849741081</c:v>
                </c:pt>
                <c:pt idx="12">
                  <c:v>84.042907952249152</c:v>
                </c:pt>
                <c:pt idx="13">
                  <c:v>74.290001005964996</c:v>
                </c:pt>
                <c:pt idx="14">
                  <c:v>67.715986997887768</c:v>
                </c:pt>
                <c:pt idx="15">
                  <c:v>66.37289523921676</c:v>
                </c:pt>
                <c:pt idx="16">
                  <c:v>65.545883253281673</c:v>
                </c:pt>
                <c:pt idx="17">
                  <c:v>65.115588258779539</c:v>
                </c:pt>
                <c:pt idx="18">
                  <c:v>62.918807335567571</c:v>
                </c:pt>
                <c:pt idx="19">
                  <c:v>61.970695756375058</c:v>
                </c:pt>
                <c:pt idx="20">
                  <c:v>58.605558291680239</c:v>
                </c:pt>
                <c:pt idx="21">
                  <c:v>48.301580622766949</c:v>
                </c:pt>
                <c:pt idx="22">
                  <c:v>46.193590806870468</c:v>
                </c:pt>
                <c:pt idx="23">
                  <c:v>44.266143627037458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317-8034-AEC10A27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930249184"/>
        <c:axId val="930251480"/>
      </c:barChart>
      <c:catAx>
        <c:axId val="93024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30251480"/>
        <c:crosses val="autoZero"/>
        <c:auto val="1"/>
        <c:lblAlgn val="ctr"/>
        <c:lblOffset val="100"/>
        <c:noMultiLvlLbl val="0"/>
      </c:catAx>
      <c:valAx>
        <c:axId val="93025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(גוף)"/>
                <a:ea typeface="+mn-ea"/>
                <a:cs typeface="+mn-cs"/>
              </a:defRPr>
            </a:pPr>
            <a:endParaRPr lang="he-IL"/>
          </a:p>
        </c:txPr>
        <c:crossAx val="93024918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Arial (גוף)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682311730702"/>
          <c:y val="0.11177517066203574"/>
          <c:w val="0.81418916666666663"/>
          <c:h val="0.66375138888888885"/>
        </c:manualLayout>
      </c:layout>
      <c:lineChart>
        <c:grouping val="standard"/>
        <c:varyColors val="0"/>
        <c:ser>
          <c:idx val="0"/>
          <c:order val="0"/>
          <c:tx>
            <c:strRef>
              <c:f>'Figure 1.2 data'!$B$1</c:f>
              <c:strCache>
                <c:ptCount val="1"/>
                <c:pt idx="0">
                  <c:v>GDP ratio</c:v>
                </c:pt>
              </c:strCache>
            </c:strRef>
          </c:tx>
          <c:marker>
            <c:symbol val="none"/>
          </c:marker>
          <c:cat>
            <c:numRef>
              <c:f>'Figure 1.2 data'!$A$2:$A$66</c:f>
              <c:numCache>
                <c:formatCode>[$-409]mmm\-yy;@</c:formatCode>
                <c:ptCount val="65"/>
                <c:pt idx="0">
                  <c:v>38017</c:v>
                </c:pt>
                <c:pt idx="1">
                  <c:v>38077</c:v>
                </c:pt>
                <c:pt idx="2">
                  <c:v>38168</c:v>
                </c:pt>
                <c:pt idx="3">
                  <c:v>38260</c:v>
                </c:pt>
                <c:pt idx="4">
                  <c:v>38352</c:v>
                </c:pt>
                <c:pt idx="5">
                  <c:v>38442</c:v>
                </c:pt>
                <c:pt idx="6">
                  <c:v>38533</c:v>
                </c:pt>
                <c:pt idx="7">
                  <c:v>38625</c:v>
                </c:pt>
                <c:pt idx="8">
                  <c:v>38717</c:v>
                </c:pt>
                <c:pt idx="9">
                  <c:v>38807</c:v>
                </c:pt>
                <c:pt idx="10">
                  <c:v>38898</c:v>
                </c:pt>
                <c:pt idx="11">
                  <c:v>38990</c:v>
                </c:pt>
                <c:pt idx="12">
                  <c:v>39082</c:v>
                </c:pt>
                <c:pt idx="13">
                  <c:v>39172</c:v>
                </c:pt>
                <c:pt idx="14">
                  <c:v>39263</c:v>
                </c:pt>
                <c:pt idx="15">
                  <c:v>39355</c:v>
                </c:pt>
                <c:pt idx="16">
                  <c:v>39447</c:v>
                </c:pt>
                <c:pt idx="17">
                  <c:v>39538</c:v>
                </c:pt>
                <c:pt idx="18">
                  <c:v>39629</c:v>
                </c:pt>
                <c:pt idx="19">
                  <c:v>39721</c:v>
                </c:pt>
                <c:pt idx="20">
                  <c:v>39813</c:v>
                </c:pt>
                <c:pt idx="21">
                  <c:v>39903</c:v>
                </c:pt>
                <c:pt idx="22">
                  <c:v>39994</c:v>
                </c:pt>
                <c:pt idx="23">
                  <c:v>40086</c:v>
                </c:pt>
                <c:pt idx="24">
                  <c:v>40178</c:v>
                </c:pt>
                <c:pt idx="25">
                  <c:v>40268</c:v>
                </c:pt>
                <c:pt idx="26">
                  <c:v>40359</c:v>
                </c:pt>
                <c:pt idx="27">
                  <c:v>40451</c:v>
                </c:pt>
                <c:pt idx="28">
                  <c:v>40543</c:v>
                </c:pt>
                <c:pt idx="29">
                  <c:v>40633</c:v>
                </c:pt>
                <c:pt idx="30">
                  <c:v>40724</c:v>
                </c:pt>
                <c:pt idx="31">
                  <c:v>40816</c:v>
                </c:pt>
                <c:pt idx="32">
                  <c:v>40908</c:v>
                </c:pt>
                <c:pt idx="33">
                  <c:v>40999</c:v>
                </c:pt>
                <c:pt idx="34">
                  <c:v>41090</c:v>
                </c:pt>
                <c:pt idx="35">
                  <c:v>41182</c:v>
                </c:pt>
                <c:pt idx="36">
                  <c:v>41274</c:v>
                </c:pt>
                <c:pt idx="37">
                  <c:v>41364</c:v>
                </c:pt>
                <c:pt idx="38">
                  <c:v>41455</c:v>
                </c:pt>
                <c:pt idx="39">
                  <c:v>41547</c:v>
                </c:pt>
                <c:pt idx="40">
                  <c:v>41639</c:v>
                </c:pt>
                <c:pt idx="41">
                  <c:v>41729</c:v>
                </c:pt>
                <c:pt idx="42">
                  <c:v>41820</c:v>
                </c:pt>
                <c:pt idx="43">
                  <c:v>41912</c:v>
                </c:pt>
                <c:pt idx="44">
                  <c:v>42004</c:v>
                </c:pt>
                <c:pt idx="45">
                  <c:v>42094</c:v>
                </c:pt>
                <c:pt idx="46">
                  <c:v>42185</c:v>
                </c:pt>
                <c:pt idx="47">
                  <c:v>42277</c:v>
                </c:pt>
                <c:pt idx="48">
                  <c:v>42369</c:v>
                </c:pt>
                <c:pt idx="49">
                  <c:v>42460</c:v>
                </c:pt>
                <c:pt idx="50">
                  <c:v>42551</c:v>
                </c:pt>
                <c:pt idx="51">
                  <c:v>42643</c:v>
                </c:pt>
                <c:pt idx="52">
                  <c:v>42735</c:v>
                </c:pt>
                <c:pt idx="53">
                  <c:v>42825</c:v>
                </c:pt>
                <c:pt idx="54">
                  <c:v>42916</c:v>
                </c:pt>
                <c:pt idx="55">
                  <c:v>43008</c:v>
                </c:pt>
                <c:pt idx="56">
                  <c:v>43100</c:v>
                </c:pt>
                <c:pt idx="57">
                  <c:v>43190</c:v>
                </c:pt>
                <c:pt idx="58">
                  <c:v>43281</c:v>
                </c:pt>
                <c:pt idx="59">
                  <c:v>43373</c:v>
                </c:pt>
                <c:pt idx="60">
                  <c:v>43465</c:v>
                </c:pt>
                <c:pt idx="61">
                  <c:v>43555</c:v>
                </c:pt>
                <c:pt idx="62">
                  <c:v>43646</c:v>
                </c:pt>
                <c:pt idx="63">
                  <c:v>43738</c:v>
                </c:pt>
                <c:pt idx="64">
                  <c:v>43830</c:v>
                </c:pt>
              </c:numCache>
            </c:numRef>
          </c:cat>
          <c:val>
            <c:numRef>
              <c:f>'Figure 1.2 data'!$B$2:$B$66</c:f>
              <c:numCache>
                <c:formatCode>_ * #,##0_ ;_ * \-#,##0_ ;_ * "-"??_ ;_ @_ </c:formatCode>
                <c:ptCount val="65"/>
                <c:pt idx="0">
                  <c:v>228.04</c:v>
                </c:pt>
                <c:pt idx="1">
                  <c:v>230.89</c:v>
                </c:pt>
                <c:pt idx="2">
                  <c:v>234.4</c:v>
                </c:pt>
                <c:pt idx="3">
                  <c:v>228.69</c:v>
                </c:pt>
                <c:pt idx="4">
                  <c:v>233.43</c:v>
                </c:pt>
                <c:pt idx="5">
                  <c:v>240.04</c:v>
                </c:pt>
                <c:pt idx="6">
                  <c:v>245.79</c:v>
                </c:pt>
                <c:pt idx="7">
                  <c:v>255.97</c:v>
                </c:pt>
                <c:pt idx="8">
                  <c:v>258.31</c:v>
                </c:pt>
                <c:pt idx="9">
                  <c:v>258.45</c:v>
                </c:pt>
                <c:pt idx="10">
                  <c:v>250.38</c:v>
                </c:pt>
                <c:pt idx="11">
                  <c:v>255.04</c:v>
                </c:pt>
                <c:pt idx="12">
                  <c:v>267.57</c:v>
                </c:pt>
                <c:pt idx="13">
                  <c:v>277.06</c:v>
                </c:pt>
                <c:pt idx="14">
                  <c:v>288.27999999999997</c:v>
                </c:pt>
                <c:pt idx="15">
                  <c:v>282.39</c:v>
                </c:pt>
                <c:pt idx="16">
                  <c:v>279.61</c:v>
                </c:pt>
                <c:pt idx="17">
                  <c:v>269.43</c:v>
                </c:pt>
                <c:pt idx="18">
                  <c:v>272.08</c:v>
                </c:pt>
                <c:pt idx="19">
                  <c:v>256.20999999999998</c:v>
                </c:pt>
                <c:pt idx="20">
                  <c:v>242.68</c:v>
                </c:pt>
                <c:pt idx="21">
                  <c:v>254.39</c:v>
                </c:pt>
                <c:pt idx="22">
                  <c:v>263.68</c:v>
                </c:pt>
                <c:pt idx="23">
                  <c:v>273.12</c:v>
                </c:pt>
                <c:pt idx="24">
                  <c:v>282.12</c:v>
                </c:pt>
                <c:pt idx="25">
                  <c:v>288.31</c:v>
                </c:pt>
                <c:pt idx="26">
                  <c:v>282.01</c:v>
                </c:pt>
                <c:pt idx="27">
                  <c:v>288.81</c:v>
                </c:pt>
                <c:pt idx="28">
                  <c:v>293.2</c:v>
                </c:pt>
                <c:pt idx="29">
                  <c:v>288.26</c:v>
                </c:pt>
                <c:pt idx="30">
                  <c:v>279.74</c:v>
                </c:pt>
                <c:pt idx="31">
                  <c:v>270.57</c:v>
                </c:pt>
                <c:pt idx="32">
                  <c:v>271.14</c:v>
                </c:pt>
                <c:pt idx="33">
                  <c:v>272.92</c:v>
                </c:pt>
                <c:pt idx="34">
                  <c:v>267.23</c:v>
                </c:pt>
                <c:pt idx="35">
                  <c:v>271.17</c:v>
                </c:pt>
                <c:pt idx="36">
                  <c:v>275.70999999999998</c:v>
                </c:pt>
                <c:pt idx="37">
                  <c:v>276.23</c:v>
                </c:pt>
                <c:pt idx="38">
                  <c:v>272.14</c:v>
                </c:pt>
                <c:pt idx="39">
                  <c:v>274.94</c:v>
                </c:pt>
                <c:pt idx="40">
                  <c:v>281.86</c:v>
                </c:pt>
                <c:pt idx="41">
                  <c:v>282.17</c:v>
                </c:pt>
                <c:pt idx="42">
                  <c:v>283.62</c:v>
                </c:pt>
                <c:pt idx="43">
                  <c:v>288.83999999999997</c:v>
                </c:pt>
                <c:pt idx="44">
                  <c:v>287.29000000000002</c:v>
                </c:pt>
                <c:pt idx="45">
                  <c:v>296.88</c:v>
                </c:pt>
                <c:pt idx="46">
                  <c:v>288.67</c:v>
                </c:pt>
                <c:pt idx="47">
                  <c:v>282.94</c:v>
                </c:pt>
                <c:pt idx="48">
                  <c:v>284.97000000000003</c:v>
                </c:pt>
                <c:pt idx="49">
                  <c:v>281.85000000000002</c:v>
                </c:pt>
                <c:pt idx="50">
                  <c:v>281.58999999999997</c:v>
                </c:pt>
                <c:pt idx="51">
                  <c:v>281.27</c:v>
                </c:pt>
                <c:pt idx="52">
                  <c:v>281.02</c:v>
                </c:pt>
                <c:pt idx="53">
                  <c:v>279.94</c:v>
                </c:pt>
                <c:pt idx="54">
                  <c:v>279.64</c:v>
                </c:pt>
                <c:pt idx="55">
                  <c:v>282.36</c:v>
                </c:pt>
                <c:pt idx="56">
                  <c:v>284.74406811709048</c:v>
                </c:pt>
                <c:pt idx="57">
                  <c:v>282.8012996846237</c:v>
                </c:pt>
                <c:pt idx="58">
                  <c:v>280.78255246918582</c:v>
                </c:pt>
                <c:pt idx="59">
                  <c:v>283.73424510378908</c:v>
                </c:pt>
                <c:pt idx="60">
                  <c:v>276.02291940923982</c:v>
                </c:pt>
                <c:pt idx="61">
                  <c:v>282.11636809507866</c:v>
                </c:pt>
                <c:pt idx="62">
                  <c:v>286.01378890963508</c:v>
                </c:pt>
                <c:pt idx="63">
                  <c:v>285.36810142601126</c:v>
                </c:pt>
                <c:pt idx="64">
                  <c:v>289.4840081285418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27-45ED-B138-A4B9B9B939B5}"/>
            </c:ext>
          </c:extLst>
        </c:ser>
        <c:ser>
          <c:idx val="1"/>
          <c:order val="1"/>
          <c:tx>
            <c:strRef>
              <c:f>'Figure 1.2 data'!$B$1</c:f>
              <c:strCache>
                <c:ptCount val="1"/>
                <c:pt idx="0">
                  <c:v>GDP ratio</c:v>
                </c:pt>
              </c:strCache>
            </c:strRef>
          </c:tx>
          <c:marker>
            <c:symbol val="none"/>
          </c:marker>
          <c:cat>
            <c:numRef>
              <c:f>'Figure 1.2 data'!$A$2:$A$66</c:f>
              <c:numCache>
                <c:formatCode>[$-409]mmm\-yy;@</c:formatCode>
                <c:ptCount val="65"/>
                <c:pt idx="0">
                  <c:v>38017</c:v>
                </c:pt>
                <c:pt idx="1">
                  <c:v>38077</c:v>
                </c:pt>
                <c:pt idx="2">
                  <c:v>38168</c:v>
                </c:pt>
                <c:pt idx="3">
                  <c:v>38260</c:v>
                </c:pt>
                <c:pt idx="4">
                  <c:v>38352</c:v>
                </c:pt>
                <c:pt idx="5">
                  <c:v>38442</c:v>
                </c:pt>
                <c:pt idx="6">
                  <c:v>38533</c:v>
                </c:pt>
                <c:pt idx="7">
                  <c:v>38625</c:v>
                </c:pt>
                <c:pt idx="8">
                  <c:v>38717</c:v>
                </c:pt>
                <c:pt idx="9">
                  <c:v>38807</c:v>
                </c:pt>
                <c:pt idx="10">
                  <c:v>38898</c:v>
                </c:pt>
                <c:pt idx="11">
                  <c:v>38990</c:v>
                </c:pt>
                <c:pt idx="12">
                  <c:v>39082</c:v>
                </c:pt>
                <c:pt idx="13">
                  <c:v>39172</c:v>
                </c:pt>
                <c:pt idx="14">
                  <c:v>39263</c:v>
                </c:pt>
                <c:pt idx="15">
                  <c:v>39355</c:v>
                </c:pt>
                <c:pt idx="16">
                  <c:v>39447</c:v>
                </c:pt>
                <c:pt idx="17">
                  <c:v>39538</c:v>
                </c:pt>
                <c:pt idx="18">
                  <c:v>39629</c:v>
                </c:pt>
                <c:pt idx="19">
                  <c:v>39721</c:v>
                </c:pt>
                <c:pt idx="20">
                  <c:v>39813</c:v>
                </c:pt>
                <c:pt idx="21">
                  <c:v>39903</c:v>
                </c:pt>
                <c:pt idx="22">
                  <c:v>39994</c:v>
                </c:pt>
                <c:pt idx="23">
                  <c:v>40086</c:v>
                </c:pt>
                <c:pt idx="24">
                  <c:v>40178</c:v>
                </c:pt>
                <c:pt idx="25">
                  <c:v>40268</c:v>
                </c:pt>
                <c:pt idx="26">
                  <c:v>40359</c:v>
                </c:pt>
                <c:pt idx="27">
                  <c:v>40451</c:v>
                </c:pt>
                <c:pt idx="28">
                  <c:v>40543</c:v>
                </c:pt>
                <c:pt idx="29">
                  <c:v>40633</c:v>
                </c:pt>
                <c:pt idx="30">
                  <c:v>40724</c:v>
                </c:pt>
                <c:pt idx="31">
                  <c:v>40816</c:v>
                </c:pt>
                <c:pt idx="32">
                  <c:v>40908</c:v>
                </c:pt>
                <c:pt idx="33">
                  <c:v>40999</c:v>
                </c:pt>
                <c:pt idx="34">
                  <c:v>41090</c:v>
                </c:pt>
                <c:pt idx="35">
                  <c:v>41182</c:v>
                </c:pt>
                <c:pt idx="36">
                  <c:v>41274</c:v>
                </c:pt>
                <c:pt idx="37">
                  <c:v>41364</c:v>
                </c:pt>
                <c:pt idx="38">
                  <c:v>41455</c:v>
                </c:pt>
                <c:pt idx="39">
                  <c:v>41547</c:v>
                </c:pt>
                <c:pt idx="40">
                  <c:v>41639</c:v>
                </c:pt>
                <c:pt idx="41">
                  <c:v>41729</c:v>
                </c:pt>
                <c:pt idx="42">
                  <c:v>41820</c:v>
                </c:pt>
                <c:pt idx="43">
                  <c:v>41912</c:v>
                </c:pt>
                <c:pt idx="44">
                  <c:v>42004</c:v>
                </c:pt>
                <c:pt idx="45">
                  <c:v>42094</c:v>
                </c:pt>
                <c:pt idx="46">
                  <c:v>42185</c:v>
                </c:pt>
                <c:pt idx="47">
                  <c:v>42277</c:v>
                </c:pt>
                <c:pt idx="48">
                  <c:v>42369</c:v>
                </c:pt>
                <c:pt idx="49">
                  <c:v>42460</c:v>
                </c:pt>
                <c:pt idx="50">
                  <c:v>42551</c:v>
                </c:pt>
                <c:pt idx="51">
                  <c:v>42643</c:v>
                </c:pt>
                <c:pt idx="52">
                  <c:v>42735</c:v>
                </c:pt>
                <c:pt idx="53">
                  <c:v>42825</c:v>
                </c:pt>
                <c:pt idx="54">
                  <c:v>42916</c:v>
                </c:pt>
                <c:pt idx="55">
                  <c:v>43008</c:v>
                </c:pt>
                <c:pt idx="56">
                  <c:v>43100</c:v>
                </c:pt>
                <c:pt idx="57">
                  <c:v>43190</c:v>
                </c:pt>
                <c:pt idx="58">
                  <c:v>43281</c:v>
                </c:pt>
                <c:pt idx="59">
                  <c:v>43373</c:v>
                </c:pt>
                <c:pt idx="60">
                  <c:v>43465</c:v>
                </c:pt>
                <c:pt idx="61">
                  <c:v>43555</c:v>
                </c:pt>
                <c:pt idx="62">
                  <c:v>43646</c:v>
                </c:pt>
                <c:pt idx="63">
                  <c:v>43738</c:v>
                </c:pt>
                <c:pt idx="64">
                  <c:v>43830</c:v>
                </c:pt>
              </c:numCache>
            </c:numRef>
          </c:cat>
          <c:val>
            <c:numRef>
              <c:f>'Figure 1.2 data'!$B$2:$B$7</c:f>
              <c:numCache>
                <c:formatCode>_ * #,##0_ ;_ * \-#,##0_ ;_ * "-"??_ ;_ @_ </c:formatCode>
                <c:ptCount val="6"/>
                <c:pt idx="0">
                  <c:v>228.04</c:v>
                </c:pt>
                <c:pt idx="1">
                  <c:v>230.89</c:v>
                </c:pt>
                <c:pt idx="2">
                  <c:v>234.4</c:v>
                </c:pt>
                <c:pt idx="3">
                  <c:v>228.69</c:v>
                </c:pt>
                <c:pt idx="4">
                  <c:v>233.43</c:v>
                </c:pt>
                <c:pt idx="5">
                  <c:v>240.04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27-45ED-B138-A4B9B9B9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in val="40179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280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ax val="300"/>
          <c:min val="2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2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790694444444447"/>
          <c:y val="4.5300462962962973E-2"/>
          <c:w val="0.40511738914789103"/>
          <c:h val="0.89832453703703707"/>
        </c:manualLayout>
      </c:layout>
      <c:barChart>
        <c:barDir val="bar"/>
        <c:grouping val="stacked"/>
        <c:varyColors val="0"/>
        <c:ser>
          <c:idx val="1"/>
          <c:order val="0"/>
          <c:tx>
            <c:v>Cash and despoit</c:v>
          </c:tx>
          <c:spPr>
            <a:solidFill>
              <a:srgbClr val="AEDCE0"/>
            </a:solidFill>
            <a:ln w="15875">
              <a:noFill/>
            </a:ln>
          </c:spPr>
          <c:invertIfNegative val="0"/>
          <c:dLbls>
            <c:dLbl>
              <c:idx val="0"/>
              <c:layout>
                <c:manualLayout>
                  <c:x val="0.2252575"/>
                  <c:y val="5.7791666666666668E-3"/>
                </c:manualLayout>
              </c:layout>
              <c:tx>
                <c:rich>
                  <a:bodyPr/>
                  <a:lstStyle/>
                  <a:p>
                    <a:r>
                      <a:rPr lang="he-IL"/>
                      <a:t>1366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F3-4029-AE99-B864393A1F4F}"/>
                </c:ext>
              </c:extLst>
            </c:dLbl>
            <c:dLbl>
              <c:idx val="1"/>
              <c:layout>
                <c:manualLayout>
                  <c:x val="0.172248927331664"/>
                  <c:y val="-5.7767415410861266E-3"/>
                </c:manualLayout>
              </c:layout>
              <c:tx>
                <c:rich>
                  <a:bodyPr/>
                  <a:lstStyle/>
                  <a:p>
                    <a:r>
                      <a:rPr lang="he-IL"/>
                      <a:t>912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F3-4029-AE99-B864393A1F4F}"/>
                </c:ext>
              </c:extLst>
            </c:dLbl>
            <c:dLbl>
              <c:idx val="2"/>
              <c:layout>
                <c:manualLayout>
                  <c:x val="0.13656992043422425"/>
                  <c:y val="4.549331817419006E-7"/>
                </c:manualLayout>
              </c:layout>
              <c:tx>
                <c:rich>
                  <a:bodyPr/>
                  <a:lstStyle/>
                  <a:p>
                    <a:r>
                      <a:rPr lang="he-IL"/>
                      <a:t>610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F3-4029-AE99-B864393A1F4F}"/>
                </c:ext>
              </c:extLst>
            </c:dLbl>
            <c:dLbl>
              <c:idx val="3"/>
              <c:layout>
                <c:manualLayout>
                  <c:x val="0.11967534210341511"/>
                  <c:y val="1.0592238551213859E-16"/>
                </c:manualLayout>
              </c:layout>
              <c:tx>
                <c:rich>
                  <a:bodyPr/>
                  <a:lstStyle/>
                  <a:p>
                    <a:r>
                      <a:rPr lang="he-IL"/>
                      <a:t>596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F3-4029-AE99-B864393A1F4F}"/>
                </c:ext>
              </c:extLst>
            </c:dLbl>
            <c:dLbl>
              <c:idx val="4"/>
              <c:layout>
                <c:manualLayout>
                  <c:x val="9.8342710421043186E-2"/>
                  <c:y val="5.7776514074495307E-3"/>
                </c:manualLayout>
              </c:layout>
              <c:tx>
                <c:rich>
                  <a:bodyPr/>
                  <a:lstStyle/>
                  <a:p>
                    <a:r>
                      <a:rPr lang="he-IL"/>
                      <a:t>400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F3-4029-AE99-B864393A1F4F}"/>
                </c:ext>
              </c:extLst>
            </c:dLbl>
            <c:dLbl>
              <c:idx val="5"/>
              <c:layout>
                <c:manualLayout>
                  <c:x val="7.365281211324890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e-IL"/>
                      <a:t>222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F3-4029-AE99-B864393A1F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1.3 data'!$A$3:$A$8</c:f>
              <c:strCache>
                <c:ptCount val="6"/>
                <c:pt idx="0">
                  <c:v>Cash and deposits</c:v>
                </c:pt>
                <c:pt idx="1">
                  <c:v>Gov’t. bonds and makam</c:v>
                </c:pt>
                <c:pt idx="2">
                  <c:v>Equities in Israel</c:v>
                </c:pt>
                <c:pt idx="3">
                  <c:v>Assets abroad</c:v>
                </c:pt>
                <c:pt idx="4">
                  <c:v>Corporate bonds</c:v>
                </c:pt>
                <c:pt idx="5">
                  <c:v>Other assets</c:v>
                </c:pt>
              </c:strCache>
            </c:strRef>
          </c:cat>
          <c:val>
            <c:numRef>
              <c:f>'[2]נתונים א''-3'!$B$3:$B$8</c:f>
              <c:numCache>
                <c:formatCode>General</c:formatCode>
                <c:ptCount val="6"/>
                <c:pt idx="0">
                  <c:v>1283.26</c:v>
                </c:pt>
                <c:pt idx="1">
                  <c:v>809.81245366819985</c:v>
                </c:pt>
                <c:pt idx="2">
                  <c:v>499.75598060000004</c:v>
                </c:pt>
                <c:pt idx="3">
                  <c:v>526.32720611600007</c:v>
                </c:pt>
                <c:pt idx="4">
                  <c:v>371.06613733734378</c:v>
                </c:pt>
                <c:pt idx="5">
                  <c:v>182.58752420599998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F3-4029-AE99-B864393A1F4F}"/>
            </c:ext>
          </c:extLst>
        </c:ser>
        <c:ser>
          <c:idx val="0"/>
          <c:order val="1"/>
          <c:tx>
            <c:strRef>
              <c:f>'[2]נתונים א''-3'!$D$3:$D$8</c:f>
              <c:strCache>
                <c:ptCount val="1"/>
                <c:pt idx="0">
                  <c:v>82.38357963 102.1009538 110.4918671 42.92251856 28.81926291 39.39489326</c:v>
                </c:pt>
              </c:strCache>
            </c:strRef>
          </c:tx>
          <c:spPr>
            <a:solidFill>
              <a:srgbClr val="00A390"/>
            </a:solidFill>
            <a:ln w="15875">
              <a:noFill/>
            </a:ln>
          </c:spPr>
          <c:invertIfNegative val="0"/>
          <c:cat>
            <c:strRef>
              <c:f>'Figure 1.3 data'!$A$3:$A$8</c:f>
              <c:strCache>
                <c:ptCount val="6"/>
                <c:pt idx="0">
                  <c:v>Cash and deposits</c:v>
                </c:pt>
                <c:pt idx="1">
                  <c:v>Gov’t. bonds and makam</c:v>
                </c:pt>
                <c:pt idx="2">
                  <c:v>Equities in Israel</c:v>
                </c:pt>
                <c:pt idx="3">
                  <c:v>Assets abroad</c:v>
                </c:pt>
                <c:pt idx="4">
                  <c:v>Corporate bonds</c:v>
                </c:pt>
                <c:pt idx="5">
                  <c:v>Other assets</c:v>
                </c:pt>
              </c:strCache>
            </c:strRef>
          </c:cat>
          <c:val>
            <c:numRef>
              <c:f>'[2]נתונים א''-3'!$D$3:$D$8</c:f>
              <c:numCache>
                <c:formatCode>General</c:formatCode>
                <c:ptCount val="6"/>
                <c:pt idx="0">
                  <c:v>82.383579631037946</c:v>
                </c:pt>
                <c:pt idx="1">
                  <c:v>102.10095378500012</c:v>
                </c:pt>
                <c:pt idx="2">
                  <c:v>110.49186707999991</c:v>
                </c:pt>
                <c:pt idx="3">
                  <c:v>42.922518555999886</c:v>
                </c:pt>
                <c:pt idx="4">
                  <c:v>28.819262910431121</c:v>
                </c:pt>
                <c:pt idx="5">
                  <c:v>39.394893263000426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F3-4029-AE99-B864393A1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1368576"/>
        <c:axId val="531382656"/>
      </c:barChart>
      <c:catAx>
        <c:axId val="531368576"/>
        <c:scaling>
          <c:orientation val="maxMin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none"/>
        <c:minorTickMark val="none"/>
        <c:tickLblPos val="nextTo"/>
        <c:spPr>
          <a:ln>
            <a:noFill/>
          </a:ln>
        </c:sp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</c:scaling>
        <c:delete val="1"/>
        <c:axPos val="t"/>
        <c:numFmt formatCode="#,##0" sourceLinked="0"/>
        <c:majorTickMark val="none"/>
        <c:minorTickMark val="none"/>
        <c:tickLblPos val="low"/>
        <c:crossAx val="531368576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 (גוף)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138888888888"/>
          <c:y val="9.0862698412698409E-2"/>
          <c:w val="0.82241138888888887"/>
          <c:h val="0.68267865627304269"/>
        </c:manualLayout>
      </c:layout>
      <c:lineChart>
        <c:grouping val="standard"/>
        <c:varyColors val="0"/>
        <c:ser>
          <c:idx val="0"/>
          <c:order val="0"/>
          <c:tx>
            <c:v>הציבור במישרין</c:v>
          </c:tx>
          <c:spPr>
            <a:ln w="31750">
              <a:solidFill>
                <a:srgbClr val="59BFCB"/>
              </a:solidFill>
              <a:headEnd type="oval"/>
              <a:tailEnd type="oval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5547417879098109E-2"/>
                  <c:y val="-5.926960248764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8E-42B7-AC04-D6E970505019}"/>
                </c:ext>
              </c:extLst>
            </c:dLbl>
            <c:dLbl>
              <c:idx val="39"/>
              <c:layout>
                <c:manualLayout>
                  <c:x val="-5.652033869924239E-2"/>
                  <c:y val="-6.484945827259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8E-42B7-AC04-D6E9705050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40"/>
              <c:pt idx="0">
                <c:v>40268</c:v>
              </c:pt>
              <c:pt idx="1">
                <c:v>40359</c:v>
              </c:pt>
              <c:pt idx="2">
                <c:v>40451</c:v>
              </c:pt>
              <c:pt idx="3">
                <c:v>40543</c:v>
              </c:pt>
              <c:pt idx="4">
                <c:v>40633</c:v>
              </c:pt>
              <c:pt idx="5">
                <c:v>40724</c:v>
              </c:pt>
              <c:pt idx="6">
                <c:v>40816</c:v>
              </c:pt>
              <c:pt idx="7">
                <c:v>40908</c:v>
              </c:pt>
              <c:pt idx="8">
                <c:v>40999</c:v>
              </c:pt>
              <c:pt idx="9">
                <c:v>41090</c:v>
              </c:pt>
              <c:pt idx="10">
                <c:v>41182</c:v>
              </c:pt>
              <c:pt idx="11">
                <c:v>41274</c:v>
              </c:pt>
              <c:pt idx="12">
                <c:v>41364</c:v>
              </c:pt>
              <c:pt idx="13">
                <c:v>41455</c:v>
              </c:pt>
              <c:pt idx="14">
                <c:v>41547</c:v>
              </c:pt>
              <c:pt idx="15">
                <c:v>41639</c:v>
              </c:pt>
              <c:pt idx="16">
                <c:v>41729</c:v>
              </c:pt>
              <c:pt idx="17">
                <c:v>41820</c:v>
              </c:pt>
              <c:pt idx="18">
                <c:v>41912</c:v>
              </c:pt>
              <c:pt idx="19">
                <c:v>42004</c:v>
              </c:pt>
              <c:pt idx="20">
                <c:v>42094</c:v>
              </c:pt>
              <c:pt idx="21">
                <c:v>42185</c:v>
              </c:pt>
              <c:pt idx="22">
                <c:v>42277</c:v>
              </c:pt>
              <c:pt idx="23">
                <c:v>42369</c:v>
              </c:pt>
              <c:pt idx="24">
                <c:v>42460</c:v>
              </c:pt>
              <c:pt idx="25">
                <c:v>42551</c:v>
              </c:pt>
              <c:pt idx="26">
                <c:v>42643</c:v>
              </c:pt>
              <c:pt idx="27">
                <c:v>42735</c:v>
              </c:pt>
              <c:pt idx="28">
                <c:v>42825</c:v>
              </c:pt>
              <c:pt idx="29">
                <c:v>42916</c:v>
              </c:pt>
              <c:pt idx="30">
                <c:v>43008</c:v>
              </c:pt>
              <c:pt idx="31">
                <c:v>43100</c:v>
              </c:pt>
              <c:pt idx="32">
                <c:v>43190</c:v>
              </c:pt>
              <c:pt idx="33">
                <c:v>43281</c:v>
              </c:pt>
              <c:pt idx="34">
                <c:v>43373</c:v>
              </c:pt>
              <c:pt idx="35">
                <c:v>43465</c:v>
              </c:pt>
              <c:pt idx="36">
                <c:v>43555</c:v>
              </c:pt>
              <c:pt idx="37">
                <c:v>43646</c:v>
              </c:pt>
              <c:pt idx="38">
                <c:v>43738</c:v>
              </c:pt>
              <c:pt idx="39">
                <c:v>43830</c:v>
              </c:pt>
            </c:numLit>
          </c:cat>
          <c:val>
            <c:numLit>
              <c:formatCode>General</c:formatCode>
              <c:ptCount val="40"/>
              <c:pt idx="0">
                <c:v>64.545192645092612</c:v>
              </c:pt>
              <c:pt idx="1">
                <c:v>64.277165464926043</c:v>
              </c:pt>
              <c:pt idx="2">
                <c:v>64.073971390759567</c:v>
              </c:pt>
              <c:pt idx="3">
                <c:v>64.469132807840282</c:v>
              </c:pt>
              <c:pt idx="4">
                <c:v>63.792975677253608</c:v>
              </c:pt>
              <c:pt idx="5">
                <c:v>63.230866650040966</c:v>
              </c:pt>
              <c:pt idx="6">
                <c:v>63.049441948439764</c:v>
              </c:pt>
              <c:pt idx="7">
                <c:v>62.992853630941354</c:v>
              </c:pt>
              <c:pt idx="8">
                <c:v>62.667539193582009</c:v>
              </c:pt>
              <c:pt idx="9">
                <c:v>62.489730410929141</c:v>
              </c:pt>
              <c:pt idx="10">
                <c:v>61.969589326089981</c:v>
              </c:pt>
              <c:pt idx="11">
                <c:v>61.641314467962154</c:v>
              </c:pt>
              <c:pt idx="12">
                <c:v>61.611522301006822</c:v>
              </c:pt>
              <c:pt idx="13">
                <c:v>61.259373511776687</c:v>
              </c:pt>
              <c:pt idx="14">
                <c:v>60.909987188731684</c:v>
              </c:pt>
              <c:pt idx="15">
                <c:v>61.054260795696827</c:v>
              </c:pt>
              <c:pt idx="16">
                <c:v>60.737855868100112</c:v>
              </c:pt>
              <c:pt idx="17">
                <c:v>60.098545551099392</c:v>
              </c:pt>
              <c:pt idx="18">
                <c:v>59.994577981738715</c:v>
              </c:pt>
              <c:pt idx="19">
                <c:v>59.926677917416981</c:v>
              </c:pt>
              <c:pt idx="20">
                <c:v>59.560460718578312</c:v>
              </c:pt>
              <c:pt idx="21">
                <c:v>59.94165017153518</c:v>
              </c:pt>
              <c:pt idx="22">
                <c:v>59.81527806112291</c:v>
              </c:pt>
              <c:pt idx="23">
                <c:v>59.121219927908292</c:v>
              </c:pt>
              <c:pt idx="24">
                <c:v>58.757216872151545</c:v>
              </c:pt>
              <c:pt idx="25">
                <c:v>58.19054145293655</c:v>
              </c:pt>
              <c:pt idx="26">
                <c:v>58.175617564771713</c:v>
              </c:pt>
              <c:pt idx="27">
                <c:v>58.149294933432479</c:v>
              </c:pt>
              <c:pt idx="28">
                <c:v>57.840204387573834</c:v>
              </c:pt>
              <c:pt idx="29">
                <c:v>57.366174919434094</c:v>
              </c:pt>
              <c:pt idx="30">
                <c:v>56.691525410855242</c:v>
              </c:pt>
              <c:pt idx="31">
                <c:v>56.073631117566393</c:v>
              </c:pt>
              <c:pt idx="32">
                <c:v>55.760491040996655</c:v>
              </c:pt>
              <c:pt idx="33">
                <c:v>55.162305555367915</c:v>
              </c:pt>
              <c:pt idx="34">
                <c:v>54.890689871343817</c:v>
              </c:pt>
              <c:pt idx="35">
                <c:v>55.3840558828811</c:v>
              </c:pt>
              <c:pt idx="36">
                <c:v>54.819845859663864</c:v>
              </c:pt>
              <c:pt idx="37">
                <c:v>54.490245575980893</c:v>
              </c:pt>
              <c:pt idx="38">
                <c:v>53.706876342672494</c:v>
              </c:pt>
              <c:pt idx="39">
                <c:v>53.085525463329638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B08E-42B7-AC04-D6E970505019}"/>
            </c:ext>
          </c:extLst>
        </c:ser>
        <c:ser>
          <c:idx val="1"/>
          <c:order val="1"/>
          <c:tx>
            <c:v>הגופים המוסדיים</c:v>
          </c:tx>
          <c:spPr>
            <a:ln w="31750">
              <a:solidFill>
                <a:srgbClr val="177990"/>
              </a:solidFill>
              <a:headEnd type="oval"/>
              <a:tailEnd type="oval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5547417879098109E-2"/>
                  <c:y val="5.9269602487642134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8E-42B7-AC04-D6E970505019}"/>
                </c:ext>
              </c:extLst>
            </c:dLbl>
            <c:dLbl>
              <c:idx val="39"/>
              <c:layout>
                <c:manualLayout>
                  <c:x val="-5.6520338699242258E-2"/>
                  <c:y val="5.895405297509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8E-42B7-AC04-D6E9705050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40"/>
              <c:pt idx="0">
                <c:v>40268</c:v>
              </c:pt>
              <c:pt idx="1">
                <c:v>40359</c:v>
              </c:pt>
              <c:pt idx="2">
                <c:v>40451</c:v>
              </c:pt>
              <c:pt idx="3">
                <c:v>40543</c:v>
              </c:pt>
              <c:pt idx="4">
                <c:v>40633</c:v>
              </c:pt>
              <c:pt idx="5">
                <c:v>40724</c:v>
              </c:pt>
              <c:pt idx="6">
                <c:v>40816</c:v>
              </c:pt>
              <c:pt idx="7">
                <c:v>40908</c:v>
              </c:pt>
              <c:pt idx="8">
                <c:v>40999</c:v>
              </c:pt>
              <c:pt idx="9">
                <c:v>41090</c:v>
              </c:pt>
              <c:pt idx="10">
                <c:v>41182</c:v>
              </c:pt>
              <c:pt idx="11">
                <c:v>41274</c:v>
              </c:pt>
              <c:pt idx="12">
                <c:v>41364</c:v>
              </c:pt>
              <c:pt idx="13">
                <c:v>41455</c:v>
              </c:pt>
              <c:pt idx="14">
                <c:v>41547</c:v>
              </c:pt>
              <c:pt idx="15">
                <c:v>41639</c:v>
              </c:pt>
              <c:pt idx="16">
                <c:v>41729</c:v>
              </c:pt>
              <c:pt idx="17">
                <c:v>41820</c:v>
              </c:pt>
              <c:pt idx="18">
                <c:v>41912</c:v>
              </c:pt>
              <c:pt idx="19">
                <c:v>42004</c:v>
              </c:pt>
              <c:pt idx="20">
                <c:v>42094</c:v>
              </c:pt>
              <c:pt idx="21">
                <c:v>42185</c:v>
              </c:pt>
              <c:pt idx="22">
                <c:v>42277</c:v>
              </c:pt>
              <c:pt idx="23">
                <c:v>42369</c:v>
              </c:pt>
              <c:pt idx="24">
                <c:v>42460</c:v>
              </c:pt>
              <c:pt idx="25">
                <c:v>42551</c:v>
              </c:pt>
              <c:pt idx="26">
                <c:v>42643</c:v>
              </c:pt>
              <c:pt idx="27">
                <c:v>42735</c:v>
              </c:pt>
              <c:pt idx="28">
                <c:v>42825</c:v>
              </c:pt>
              <c:pt idx="29">
                <c:v>42916</c:v>
              </c:pt>
              <c:pt idx="30">
                <c:v>43008</c:v>
              </c:pt>
              <c:pt idx="31">
                <c:v>43100</c:v>
              </c:pt>
              <c:pt idx="32">
                <c:v>43190</c:v>
              </c:pt>
              <c:pt idx="33">
                <c:v>43281</c:v>
              </c:pt>
              <c:pt idx="34">
                <c:v>43373</c:v>
              </c:pt>
              <c:pt idx="35">
                <c:v>43465</c:v>
              </c:pt>
              <c:pt idx="36">
                <c:v>43555</c:v>
              </c:pt>
              <c:pt idx="37">
                <c:v>43646</c:v>
              </c:pt>
              <c:pt idx="38">
                <c:v>43738</c:v>
              </c:pt>
              <c:pt idx="39">
                <c:v>43830</c:v>
              </c:pt>
            </c:numLit>
          </c:cat>
          <c:val>
            <c:numLit>
              <c:formatCode>General</c:formatCode>
              <c:ptCount val="40"/>
              <c:pt idx="0">
                <c:v>35.454807354907395</c:v>
              </c:pt>
              <c:pt idx="1">
                <c:v>35.722834535073964</c:v>
              </c:pt>
              <c:pt idx="2">
                <c:v>35.926028609240433</c:v>
              </c:pt>
              <c:pt idx="3">
                <c:v>35.530867192159704</c:v>
              </c:pt>
              <c:pt idx="4">
                <c:v>36.207024322746385</c:v>
              </c:pt>
              <c:pt idx="5">
                <c:v>36.769133349959027</c:v>
              </c:pt>
              <c:pt idx="6">
                <c:v>36.950558051560243</c:v>
              </c:pt>
              <c:pt idx="7">
                <c:v>37.007146369058646</c:v>
              </c:pt>
              <c:pt idx="8">
                <c:v>37.332460806417984</c:v>
              </c:pt>
              <c:pt idx="9">
                <c:v>37.510269589070866</c:v>
              </c:pt>
              <c:pt idx="10">
                <c:v>38.030410673910019</c:v>
              </c:pt>
              <c:pt idx="11">
                <c:v>38.358685532037846</c:v>
              </c:pt>
              <c:pt idx="12">
                <c:v>38.388477698993178</c:v>
              </c:pt>
              <c:pt idx="13">
                <c:v>38.740626488223313</c:v>
              </c:pt>
              <c:pt idx="14">
                <c:v>39.090012811268316</c:v>
              </c:pt>
              <c:pt idx="15">
                <c:v>38.945739204303166</c:v>
              </c:pt>
              <c:pt idx="16">
                <c:v>39.262144131899888</c:v>
              </c:pt>
              <c:pt idx="17">
                <c:v>39.901454448900601</c:v>
              </c:pt>
              <c:pt idx="18">
                <c:v>40.005422018261278</c:v>
              </c:pt>
              <c:pt idx="19">
                <c:v>40.073322082583019</c:v>
              </c:pt>
              <c:pt idx="20">
                <c:v>40.439539281421688</c:v>
              </c:pt>
              <c:pt idx="21">
                <c:v>40.058349828464813</c:v>
              </c:pt>
              <c:pt idx="22">
                <c:v>40.184721938877097</c:v>
              </c:pt>
              <c:pt idx="23">
                <c:v>40.878780072091708</c:v>
              </c:pt>
              <c:pt idx="24">
                <c:v>41.242783127848455</c:v>
              </c:pt>
              <c:pt idx="25">
                <c:v>41.80945854706345</c:v>
              </c:pt>
              <c:pt idx="26">
                <c:v>41.824382435228287</c:v>
              </c:pt>
              <c:pt idx="27">
                <c:v>41.850705066567514</c:v>
              </c:pt>
              <c:pt idx="28">
                <c:v>42.159795612426159</c:v>
              </c:pt>
              <c:pt idx="29">
                <c:v>42.633825080565906</c:v>
              </c:pt>
              <c:pt idx="30">
                <c:v>43.308474589144758</c:v>
              </c:pt>
              <c:pt idx="31">
                <c:v>43.926368882433607</c:v>
              </c:pt>
              <c:pt idx="32">
                <c:v>44.239508959003345</c:v>
              </c:pt>
              <c:pt idx="33">
                <c:v>44.837694444632085</c:v>
              </c:pt>
              <c:pt idx="34">
                <c:v>45.109310128656183</c:v>
              </c:pt>
              <c:pt idx="35">
                <c:v>44.615944117118907</c:v>
              </c:pt>
              <c:pt idx="36">
                <c:v>45.180154140336136</c:v>
              </c:pt>
              <c:pt idx="37">
                <c:v>45.509754424019107</c:v>
              </c:pt>
              <c:pt idx="38">
                <c:v>46.293123657327513</c:v>
              </c:pt>
              <c:pt idx="39">
                <c:v>46.914474536670369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08E-42B7-AC04-D6E97050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3830"/>
          <c:min val="40179"/>
        </c:scaling>
        <c:delete val="0"/>
        <c:axPos val="b"/>
        <c:numFmt formatCode="yyyy\ \ \ \ \ \ \ \ \ \ " sourceLinked="0"/>
        <c:majorTickMark val="none"/>
        <c:minorTickMark val="none"/>
        <c:tickLblPos val="low"/>
        <c:spPr>
          <a:ln w="15875">
            <a:solidFill>
              <a:schemeClr val="bg1">
                <a:lumMod val="6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50"/>
        <c:auto val="0"/>
        <c:lblOffset val="100"/>
        <c:baseTimeUnit val="months"/>
        <c:majorUnit val="9"/>
        <c:majorTimeUnit val="years"/>
      </c:dateAx>
      <c:valAx>
        <c:axId val="531382656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[The public’s financial asset portfolio.xlsx]Figure 1.5 data!PivotTable1</c:name>
    <c:fmtId val="27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59BFCB"/>
          </a:solidFill>
          <a:ln>
            <a:noFill/>
          </a:ln>
          <a:effectLst/>
        </c:spPr>
      </c:pivotFmt>
      <c:pivotFmt>
        <c:idx val="4"/>
        <c:spPr>
          <a:solidFill>
            <a:srgbClr val="59BFCB"/>
          </a:solidFill>
          <a:ln>
            <a:noFill/>
          </a:ln>
          <a:effectLst/>
        </c:spPr>
      </c:pivotFmt>
      <c:pivotFmt>
        <c:idx val="5"/>
        <c:spPr>
          <a:solidFill>
            <a:srgbClr val="AEDCE0"/>
          </a:solidFill>
          <a:ln>
            <a:noFill/>
          </a:ln>
          <a:effectLst/>
        </c:spPr>
      </c:pivotFmt>
      <c:pivotFmt>
        <c:idx val="6"/>
        <c:spPr>
          <a:solidFill>
            <a:srgbClr val="AEDCE0"/>
          </a:solidFill>
          <a:ln>
            <a:noFill/>
          </a:ln>
          <a:effectLst/>
        </c:spPr>
      </c:pivotFmt>
      <c:pivotFmt>
        <c:idx val="7"/>
        <c:spPr>
          <a:solidFill>
            <a:srgbClr val="AEDCE0"/>
          </a:solidFill>
          <a:ln>
            <a:noFill/>
          </a:ln>
          <a:effectLst/>
        </c:spPr>
      </c:pivotFmt>
      <c:pivotFmt>
        <c:idx val="8"/>
        <c:spPr>
          <a:solidFill>
            <a:srgbClr val="AEDCE0"/>
          </a:solidFill>
          <a:ln>
            <a:noFill/>
          </a:ln>
          <a:effectLst/>
        </c:spPr>
      </c:pivotFmt>
      <c:pivotFmt>
        <c:idx val="9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  <c:spPr>
          <a:solidFill>
            <a:srgbClr val="AEDCE0"/>
          </a:solidFill>
          <a:ln>
            <a:noFill/>
          </a:ln>
          <a:effectLst/>
        </c:spPr>
      </c:pivotFmt>
      <c:pivotFmt>
        <c:idx val="13"/>
        <c:spPr>
          <a:solidFill>
            <a:srgbClr val="AEDCE0"/>
          </a:solidFill>
          <a:ln>
            <a:noFill/>
          </a:ln>
          <a:effectLst/>
        </c:spPr>
      </c:pivotFmt>
      <c:pivotFmt>
        <c:idx val="14"/>
        <c:spPr>
          <a:solidFill>
            <a:srgbClr val="AEDCE0"/>
          </a:solidFill>
          <a:ln>
            <a:noFill/>
          </a:ln>
          <a:effectLst/>
        </c:spPr>
      </c:pivotFmt>
      <c:pivotFmt>
        <c:idx val="15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AEDCE0"/>
          </a:solidFill>
          <a:ln>
            <a:noFill/>
          </a:ln>
          <a:effectLst/>
        </c:spPr>
      </c:pivotFmt>
      <c:pivotFmt>
        <c:idx val="17"/>
        <c:spPr>
          <a:solidFill>
            <a:srgbClr val="AEDCE0"/>
          </a:solidFill>
          <a:ln>
            <a:noFill/>
          </a:ln>
          <a:effectLst/>
        </c:spPr>
      </c:pivotFmt>
      <c:pivotFmt>
        <c:idx val="18"/>
        <c:spPr>
          <a:solidFill>
            <a:srgbClr val="AEDCE0"/>
          </a:solidFill>
          <a:ln>
            <a:noFill/>
          </a:ln>
          <a:effectLst/>
        </c:spPr>
      </c:pivotFmt>
      <c:pivotFmt>
        <c:idx val="19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AEDCE0"/>
          </a:solidFill>
          <a:ln>
            <a:noFill/>
          </a:ln>
          <a:effectLst/>
        </c:spPr>
      </c:pivotFmt>
      <c:pivotFmt>
        <c:idx val="21"/>
        <c:spPr>
          <a:solidFill>
            <a:srgbClr val="AEDCE0"/>
          </a:solidFill>
          <a:ln>
            <a:noFill/>
          </a:ln>
          <a:effectLst/>
        </c:spPr>
      </c:pivotFmt>
      <c:pivotFmt>
        <c:idx val="22"/>
        <c:spPr>
          <a:solidFill>
            <a:srgbClr val="AEDCE0"/>
          </a:solidFill>
          <a:ln>
            <a:noFill/>
          </a:ln>
          <a:effectLst/>
        </c:spPr>
      </c:pivotFmt>
      <c:pivotFmt>
        <c:idx val="23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AEDCE0"/>
          </a:solidFill>
          <a:ln>
            <a:noFill/>
          </a:ln>
          <a:effectLst/>
        </c:spPr>
      </c:pivotFmt>
      <c:pivotFmt>
        <c:idx val="25"/>
        <c:spPr>
          <a:solidFill>
            <a:srgbClr val="AEDCE0"/>
          </a:solidFill>
          <a:ln>
            <a:noFill/>
          </a:ln>
          <a:effectLst/>
        </c:spPr>
      </c:pivotFmt>
      <c:pivotFmt>
        <c:idx val="26"/>
        <c:spPr>
          <a:solidFill>
            <a:srgbClr val="AEDCE0"/>
          </a:solidFill>
          <a:ln>
            <a:noFill/>
          </a:ln>
          <a:effectLst/>
        </c:spP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rgbClr val="AEDCE0"/>
          </a:solidFill>
          <a:ln>
            <a:noFill/>
          </a:ln>
          <a:effectLst/>
        </c:spPr>
      </c:pivotFmt>
      <c:pivotFmt>
        <c:idx val="29"/>
        <c:spPr>
          <a:solidFill>
            <a:srgbClr val="AEDCE0"/>
          </a:solidFill>
          <a:ln>
            <a:noFill/>
          </a:ln>
          <a:effectLst/>
        </c:spPr>
      </c:pivotFmt>
      <c:pivotFmt>
        <c:idx val="30"/>
        <c:spPr>
          <a:solidFill>
            <a:srgbClr val="AEDCE0"/>
          </a:solidFill>
          <a:ln>
            <a:noFill/>
          </a:ln>
          <a:effectLst/>
        </c:spPr>
      </c:pivotFmt>
      <c:pivotFmt>
        <c:idx val="31"/>
        <c:spPr>
          <a:solidFill>
            <a:srgbClr val="59BFCB"/>
          </a:solidFill>
          <a:ln>
            <a:noFill/>
          </a:ln>
          <a:effectLst/>
        </c:spPr>
      </c:pivotFmt>
      <c:pivotFmt>
        <c:idx val="32"/>
        <c:spPr>
          <a:solidFill>
            <a:srgbClr val="59BFCB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1866294270590838E-2"/>
          <c:y val="4.0600384802614804E-2"/>
          <c:w val="0.91902727230654546"/>
          <c:h val="0.52422870370370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1.5 data'!$B$1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07-46C7-B85A-97E923E79389}"/>
              </c:ext>
            </c:extLst>
          </c:dPt>
          <c:dPt>
            <c:idx val="1"/>
            <c:invertIfNegative val="0"/>
            <c:bubble3D val="0"/>
            <c:spPr>
              <a:solidFill>
                <a:srgbClr val="59BF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807-46C7-B85A-97E923E79389}"/>
              </c:ext>
            </c:extLst>
          </c:dPt>
          <c:dPt>
            <c:idx val="2"/>
            <c:invertIfNegative val="0"/>
            <c:bubble3D val="0"/>
            <c:spPr>
              <a:solidFill>
                <a:srgbClr val="AEDC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E0-4E18-905F-4FDC06F1BA6F}"/>
              </c:ext>
            </c:extLst>
          </c:dPt>
          <c:dPt>
            <c:idx val="3"/>
            <c:invertIfNegative val="0"/>
            <c:bubble3D val="0"/>
            <c:spPr>
              <a:solidFill>
                <a:srgbClr val="AEDC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E0-4E18-905F-4FDC06F1BA6F}"/>
              </c:ext>
            </c:extLst>
          </c:dPt>
          <c:dPt>
            <c:idx val="4"/>
            <c:invertIfNegative val="0"/>
            <c:bubble3D val="0"/>
            <c:spPr>
              <a:solidFill>
                <a:srgbClr val="AEDC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E0-4E18-905F-4FDC06F1BA6F}"/>
              </c:ext>
            </c:extLst>
          </c:dPt>
          <c:cat>
            <c:multiLvlStrRef>
              <c:f>'Figure 1.5 data'!$A$2:$A$9</c:f>
              <c:multiLvlStrCache>
                <c:ptCount val="5"/>
                <c:lvl>
                  <c:pt idx="0">
                    <c:v>Excl. mutual funds</c:v>
                  </c:pt>
                  <c:pt idx="1">
                    <c:v>Mutual funds</c:v>
                  </c:pt>
                  <c:pt idx="2">
                    <c:v>Pension funds 
</c:v>
                  </c:pt>
                  <c:pt idx="3">
                    <c:v>Provident and advanced training funds</c:v>
                  </c:pt>
                  <c:pt idx="4">
                    <c:v>Insurance policies</c:v>
                  </c:pt>
                </c:lvl>
                <c:lvl>
                  <c:pt idx="0">
                    <c:v>Direct by the public</c:v>
                  </c:pt>
                  <c:pt idx="2">
                    <c:v>Institutional investors</c:v>
                  </c:pt>
                </c:lvl>
              </c:multiLvlStrCache>
            </c:multiLvlStrRef>
          </c:cat>
          <c:val>
            <c:numRef>
              <c:f>'Figure 1.5 data'!$B$2:$B$9</c:f>
              <c:numCache>
                <c:formatCode>General</c:formatCode>
                <c:ptCount val="5"/>
                <c:pt idx="0">
                  <c:v>1778.4520000000002</c:v>
                </c:pt>
                <c:pt idx="1">
                  <c:v>352.45299999999997</c:v>
                </c:pt>
                <c:pt idx="2">
                  <c:v>898.23</c:v>
                </c:pt>
                <c:pt idx="3">
                  <c:v>534.16800000000001</c:v>
                </c:pt>
                <c:pt idx="4">
                  <c:v>481.20699999999999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E0-4E18-905F-4FDC06F1B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54901768"/>
        <c:axId val="954907672"/>
      </c:barChart>
      <c:catAx>
        <c:axId val="9549017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+mn-cs"/>
              </a:defRPr>
            </a:pPr>
            <a:endParaRPr lang="he-IL"/>
          </a:p>
        </c:txPr>
        <c:crossAx val="954907672"/>
        <c:crosses val="autoZero"/>
        <c:auto val="1"/>
        <c:lblAlgn val="ctr"/>
        <c:lblOffset val="100"/>
        <c:noMultiLvlLbl val="0"/>
      </c:catAx>
      <c:valAx>
        <c:axId val="95490767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95490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17777777777788E-2"/>
          <c:y val="6.2284276192412488E-2"/>
          <c:w val="0.91475305555555542"/>
          <c:h val="0.5434795578020094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'Figure 1.6 data'!$C$1</c:f>
              <c:strCache>
                <c:ptCount val="1"/>
                <c:pt idx="0">
                  <c:v>Institutional investors</c:v>
                </c:pt>
              </c:strCache>
            </c:strRef>
          </c:tx>
          <c:invertIfNegative val="0"/>
          <c:cat>
            <c:strRef>
              <c:f>'Figure 1.6 data'!$A$2:$A$6</c:f>
              <c:strCache>
                <c:ptCount val="5"/>
                <c:pt idx="0">
                  <c:v>Cash and deposits </c:v>
                </c:pt>
                <c:pt idx="1">
                  <c:v>Equities in Israel </c:v>
                </c:pt>
                <c:pt idx="2">
                  <c:v>Corporate bonds </c:v>
                </c:pt>
                <c:pt idx="3">
                  <c:v>Assets abroad  </c:v>
                </c:pt>
                <c:pt idx="4">
                  <c:v>Gov’t bonds and makam</c:v>
                </c:pt>
              </c:strCache>
            </c:strRef>
          </c:cat>
          <c:val>
            <c:numRef>
              <c:f>'Figure 1.6 data'!$C$2:$C$6</c:f>
              <c:numCache>
                <c:formatCode>0%</c:formatCode>
                <c:ptCount val="5"/>
                <c:pt idx="0">
                  <c:v>9.5139061126844449E-2</c:v>
                </c:pt>
                <c:pt idx="1">
                  <c:v>0.27669623357449813</c:v>
                </c:pt>
                <c:pt idx="2">
                  <c:v>0.46093592035566111</c:v>
                </c:pt>
                <c:pt idx="3">
                  <c:v>0.75724033990244766</c:v>
                </c:pt>
                <c:pt idx="4">
                  <c:v>0.8474353712577255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088-A503-0428DA47AFE1}"/>
            </c:ext>
          </c:extLst>
        </c:ser>
        <c:ser>
          <c:idx val="0"/>
          <c:order val="1"/>
          <c:tx>
            <c:strRef>
              <c:f>'Figure 1.6 data'!$B$1</c:f>
              <c:strCache>
                <c:ptCount val="1"/>
                <c:pt idx="0">
                  <c:v>Direct by the pubic</c:v>
                </c:pt>
              </c:strCache>
            </c:strRef>
          </c:tx>
          <c:invertIfNegative val="0"/>
          <c:cat>
            <c:strRef>
              <c:f>'Figure 1.6 data'!$A$2:$A$6</c:f>
              <c:strCache>
                <c:ptCount val="5"/>
                <c:pt idx="0">
                  <c:v>Cash and deposits </c:v>
                </c:pt>
                <c:pt idx="1">
                  <c:v>Equities in Israel </c:v>
                </c:pt>
                <c:pt idx="2">
                  <c:v>Corporate bonds </c:v>
                </c:pt>
                <c:pt idx="3">
                  <c:v>Assets abroad  </c:v>
                </c:pt>
                <c:pt idx="4">
                  <c:v>Gov’t bonds and makam</c:v>
                </c:pt>
              </c:strCache>
            </c:strRef>
          </c:cat>
          <c:val>
            <c:numRef>
              <c:f>'Figure 1.6 data'!$B$2:$B$6</c:f>
              <c:numCache>
                <c:formatCode>0%</c:formatCode>
                <c:ptCount val="5"/>
                <c:pt idx="0">
                  <c:v>0.90486093887315555</c:v>
                </c:pt>
                <c:pt idx="1">
                  <c:v>0.72330376642550187</c:v>
                </c:pt>
                <c:pt idx="2">
                  <c:v>0.53906407964433889</c:v>
                </c:pt>
                <c:pt idx="3">
                  <c:v>0.3</c:v>
                </c:pt>
                <c:pt idx="4">
                  <c:v>0.15256462874227447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1B-4088-A503-0428DA47A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2815872"/>
        <c:axId val="532817408"/>
      </c:barChart>
      <c:catAx>
        <c:axId val="5328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 sz="10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532817408"/>
        <c:crosses val="autoZero"/>
        <c:auto val="0"/>
        <c:lblAlgn val="ctr"/>
        <c:lblOffset val="100"/>
        <c:tickLblSkip val="1"/>
        <c:noMultiLvlLbl val="0"/>
      </c:catAx>
      <c:valAx>
        <c:axId val="532817408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extTo"/>
        <c:crossAx val="532815872"/>
        <c:crosses val="autoZero"/>
        <c:crossBetween val="between"/>
        <c:majorUnit val="0.5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prstDash val="sysDash"/>
        </a:ln>
      </c:spPr>
    </c:plotArea>
    <c:legend>
      <c:legendPos val="b"/>
      <c:layout>
        <c:manualLayout>
          <c:xMode val="edge"/>
          <c:yMode val="edge"/>
          <c:x val="6.300925552001968E-2"/>
          <c:y val="0.87358751684774971"/>
          <c:w val="0.88123027777777774"/>
          <c:h val="8.1550566013741957E-2"/>
        </c:manualLayout>
      </c:layout>
      <c:overlay val="0"/>
      <c:txPr>
        <a:bodyPr/>
        <a:lstStyle/>
        <a:p>
          <a:pPr>
            <a:defRPr sz="1050">
              <a:latin typeface="Assistant" panose="00000500000000000000" pitchFamily="2" charset="-79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385635170658"/>
          <c:y val="9.2062022051473416E-2"/>
          <c:w val="0.84248087708864527"/>
          <c:h val="0.70614157272542966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59BFCB"/>
            </a:solidFill>
          </c:spPr>
          <c:invertIfNegative val="0"/>
          <c:cat>
            <c:numRef>
              <c:f>'Figure 1.7 data'!$A$2:$A$11</c:f>
              <c:numCache>
                <c:formatCode>[$-409]mmm\-yy;@</c:formatCode>
                <c:ptCount val="10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</c:numCache>
            </c:numRef>
          </c:cat>
          <c:val>
            <c:numRef>
              <c:f>'Figure 1.7 data'!$B$2:$B$11</c:f>
              <c:numCache>
                <c:formatCode>_ * #,##0_ ;_ * \-#,##0_ ;_ * "-"??_ ;_ @_ </c:formatCode>
                <c:ptCount val="10"/>
                <c:pt idx="0">
                  <c:v>549.52711594199991</c:v>
                </c:pt>
                <c:pt idx="1">
                  <c:v>393.65842458200007</c:v>
                </c:pt>
                <c:pt idx="2">
                  <c:v>410.48299866299999</c:v>
                </c:pt>
                <c:pt idx="3">
                  <c:v>500.31319615557999</c:v>
                </c:pt>
                <c:pt idx="4">
                  <c:v>495.87997819678003</c:v>
                </c:pt>
                <c:pt idx="5">
                  <c:v>494.51404118750003</c:v>
                </c:pt>
                <c:pt idx="6">
                  <c:v>497.33319997745991</c:v>
                </c:pt>
                <c:pt idx="7">
                  <c:v>512.85497230999988</c:v>
                </c:pt>
                <c:pt idx="8">
                  <c:v>499.75598060000004</c:v>
                </c:pt>
                <c:pt idx="9">
                  <c:v>610.24784767999995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E-4AFF-8DC9-00C0F1128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1368576"/>
        <c:axId val="531382656"/>
      </c:barChart>
      <c:catAx>
        <c:axId val="53136857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yyyy" sourceLinked="0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200"/>
        <c:minorUnit val="5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[The public’s financial asset portfolio.xlsx]Figure 1.8 data!pivottable2</c:name>
    <c:fmtId val="69"/>
  </c:pivotSource>
  <c:chart>
    <c:autoTitleDeleted val="1"/>
    <c:pivotFmts>
      <c:pivotFmt>
        <c:idx val="0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1"/>
        <c:spPr>
          <a:noFill/>
          <a:ln>
            <a:noFill/>
          </a:ln>
        </c:spPr>
        <c:marker>
          <c:symbol val="none"/>
        </c:marker>
      </c:pivotFmt>
      <c:pivotFmt>
        <c:idx val="2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  <c:pivotFmt>
        <c:idx val="3"/>
        <c:spPr>
          <a:solidFill>
            <a:srgbClr val="92D050"/>
          </a:solidFill>
        </c:spPr>
        <c:marker>
          <c:symbol val="none"/>
        </c:marker>
      </c:pivotFmt>
      <c:pivotFmt>
        <c:idx val="4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6"/>
        <c:spPr>
          <a:noFill/>
          <a:ln>
            <a:noFill/>
          </a:ln>
        </c:spPr>
        <c:marker>
          <c:symbol val="none"/>
        </c:marker>
      </c:pivotFmt>
      <c:pivotFmt>
        <c:idx val="7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8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  <c:pivotFmt>
        <c:idx val="9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10"/>
        <c:spPr>
          <a:noFill/>
          <a:ln>
            <a:noFill/>
          </a:ln>
        </c:spPr>
        <c:marker>
          <c:symbol val="none"/>
        </c:marker>
      </c:pivotFmt>
      <c:pivotFmt>
        <c:idx val="11"/>
        <c:spPr>
          <a:solidFill>
            <a:srgbClr val="77933C"/>
          </a:solidFill>
        </c:spPr>
        <c:marker>
          <c:symbol val="none"/>
        </c:marker>
      </c:pivotFmt>
      <c:pivotFmt>
        <c:idx val="12"/>
        <c:spPr>
          <a:solidFill>
            <a:schemeClr val="accent2">
              <a:lumMod val="75000"/>
            </a:schemeClr>
          </a:solidFill>
        </c:spPr>
        <c:marker>
          <c:symbol val="none"/>
        </c:marker>
      </c:pivotFmt>
      <c:pivotFmt>
        <c:idx val="13"/>
        <c:spPr>
          <a:solidFill>
            <a:schemeClr val="accent3">
              <a:lumMod val="75000"/>
            </a:schemeClr>
          </a:solidFill>
        </c:spPr>
      </c:pivotFmt>
      <c:pivotFmt>
        <c:idx val="14"/>
        <c:spPr>
          <a:solidFill>
            <a:schemeClr val="accent1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bg1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ysClr val="window" lastClr="FFFFFF"/>
          </a:solidFill>
        </c:spPr>
        <c:marker>
          <c:symbol val="none"/>
        </c:marker>
      </c:pivotFmt>
      <c:pivotFmt>
        <c:idx val="16"/>
        <c:spPr>
          <a:solidFill>
            <a:schemeClr val="accent3"/>
          </a:solidFill>
        </c:spPr>
        <c:dLbl>
          <c:idx val="0"/>
          <c:layout>
            <c:manualLayout>
              <c:x val="0"/>
              <c:y val="-5.1701226836809042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3"/>
          </a:solidFill>
        </c:spPr>
        <c:dLbl>
          <c:idx val="0"/>
          <c:layout>
            <c:manualLayout>
              <c:x val="0"/>
              <c:y val="-5.8836178885803746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ysClr val="window" lastClr="FFFFFF"/>
          </a:solidFill>
        </c:spP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ysClr val="window" lastClr="FFFFFF"/>
          </a:solidFill>
        </c:spPr>
      </c:pivotFmt>
      <c:pivotFmt>
        <c:idx val="20"/>
        <c:dLbl>
          <c:idx val="0"/>
          <c:layout>
            <c:manualLayout>
              <c:x val="0"/>
              <c:y val="-0.15005612335322266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</c:pivotFmt>
      <c:pivotFmt>
        <c:idx val="22"/>
        <c:spPr>
          <a:solidFill>
            <a:schemeClr val="accent2"/>
          </a:solidFill>
        </c:spPr>
        <c:dLbl>
          <c:idx val="0"/>
          <c:layout>
            <c:manualLayout>
              <c:x val="0"/>
              <c:y val="-5.50205785628483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  <c:spPr>
          <a:solidFill>
            <a:schemeClr val="accent2"/>
          </a:solidFill>
        </c:spPr>
        <c:dLbl>
          <c:idx val="0"/>
          <c:layout>
            <c:manualLayout>
              <c:x val="0"/>
              <c:y val="-5.0266438234772851E-2"/>
            </c:manualLayout>
          </c:layout>
          <c:tx>
            <c:rich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-30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spPr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3"/>
          </a:solidFill>
        </c:spPr>
        <c:dLbl>
          <c:idx val="0"/>
          <c:layout>
            <c:manualLayout>
              <c:x val="0"/>
              <c:y val="-0.15022744727358658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</c:pivotFmt>
      <c:pivotFmt>
        <c:idx val="33"/>
      </c:pivotFmt>
      <c:pivotFmt>
        <c:idx val="34"/>
        <c:spPr>
          <a:solidFill>
            <a:schemeClr val="accent3"/>
          </a:solidFill>
        </c:spPr>
        <c:dLbl>
          <c:idx val="0"/>
          <c:layout>
            <c:manualLayout>
              <c:x val="0"/>
              <c:y val="-0.1417490793800831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3"/>
          </a:solidFill>
        </c:spPr>
        <c:dLbl>
          <c:idx val="0"/>
          <c:layout>
            <c:manualLayout>
              <c:x val="0"/>
              <c:y val="-4.5355546365766726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ysClr val="window" lastClr="FFFFFF"/>
          </a:solidFill>
        </c:spPr>
        <c:marker>
          <c:symbol val="none"/>
        </c:marker>
      </c:pivotFmt>
      <c:pivotFmt>
        <c:idx val="37"/>
        <c:spPr>
          <a:solidFill>
            <a:schemeClr val="accent1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3"/>
          </a:solidFill>
        </c:spPr>
      </c:pivotFmt>
      <c:pivotFmt>
        <c:idx val="39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3.233758939637078E-17"/>
              <c:y val="-4.091587301587301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</c:spPr>
        <c:dLbl>
          <c:idx val="0"/>
          <c:layout>
            <c:manualLayout>
              <c:x val="0"/>
              <c:y val="-3.7469047619047617E-2"/>
            </c:manualLayout>
          </c:layout>
          <c:tx>
            <c:rich>
              <a:bodyPr/>
              <a:lstStyle/>
              <a:p>
                <a:r>
                  <a:rPr lang="en-US" sz="10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30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433015873015873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bg1">
              <a:lumMod val="65000"/>
            </a:schemeClr>
          </a:solidFill>
        </c:spPr>
      </c:pivotFmt>
      <c:pivotFmt>
        <c:idx val="43"/>
        <c:spPr>
          <a:solidFill>
            <a:schemeClr val="bg1">
              <a:lumMod val="65000"/>
            </a:schemeClr>
          </a:solidFill>
        </c:spPr>
      </c:pivotFmt>
      <c:pivotFmt>
        <c:idx val="44"/>
        <c:spPr>
          <a:solidFill>
            <a:schemeClr val="bg1">
              <a:lumMod val="65000"/>
            </a:schemeClr>
          </a:solidFill>
        </c:spPr>
      </c:pivotFmt>
      <c:pivotFmt>
        <c:idx val="45"/>
        <c:spPr>
          <a:solidFill>
            <a:schemeClr val="bg1">
              <a:lumMod val="65000"/>
            </a:schemeClr>
          </a:solidFill>
        </c:spPr>
      </c:pivotFmt>
      <c:pivotFmt>
        <c:idx val="46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746904761904761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2058333333333336E-2"/>
            </c:manualLayout>
          </c:layout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he-IL"/>
                  <a:t>1-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he-IL"/>
                  <a:t>1-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3">
              <a:lumMod val="75000"/>
            </a:schemeClr>
          </a:solidFill>
        </c:spPr>
      </c:pivotFmt>
      <c:pivotFmt>
        <c:idx val="51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3">
              <a:lumMod val="75000"/>
            </a:schemeClr>
          </a:solidFill>
        </c:spPr>
      </c:pivotFmt>
      <c:pivotFmt>
        <c:idx val="53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bg1">
              <a:lumMod val="65000"/>
            </a:schemeClr>
          </a:solidFill>
        </c:spPr>
      </c:pivotFmt>
      <c:pivotFmt>
        <c:idx val="55"/>
        <c:spPr>
          <a:solidFill>
            <a:schemeClr val="bg1">
              <a:lumMod val="65000"/>
            </a:schemeClr>
          </a:solidFill>
        </c:spPr>
      </c:pivotFmt>
      <c:pivotFmt>
        <c:idx val="56"/>
        <c:spPr>
          <a:solidFill>
            <a:schemeClr val="accent3">
              <a:lumMod val="75000"/>
            </a:schemeClr>
          </a:solidFill>
        </c:spPr>
      </c:pivotFmt>
      <c:pivotFmt>
        <c:idx val="57"/>
        <c:spPr>
          <a:solidFill>
            <a:schemeClr val="accent3">
              <a:lumMod val="75000"/>
            </a:schemeClr>
          </a:solidFill>
        </c:spPr>
      </c:pivotFmt>
      <c:pivotFmt>
        <c:idx val="58"/>
        <c:spPr>
          <a:solidFill>
            <a:schemeClr val="accent3">
              <a:lumMod val="75000"/>
            </a:schemeClr>
          </a:solidFill>
        </c:spPr>
      </c:pivotFmt>
      <c:pivotFmt>
        <c:idx val="59"/>
        <c:spPr>
          <a:solidFill>
            <a:schemeClr val="accent3">
              <a:lumMod val="75000"/>
            </a:schemeClr>
          </a:solidFill>
        </c:spPr>
      </c:pivotFmt>
      <c:pivotFmt>
        <c:idx val="60"/>
        <c:spPr>
          <a:solidFill>
            <a:schemeClr val="bg1">
              <a:lumMod val="65000"/>
            </a:schemeClr>
          </a:solidFill>
        </c:spPr>
      </c:pivotFmt>
      <c:pivotFmt>
        <c:idx val="61"/>
        <c:spPr>
          <a:solidFill>
            <a:schemeClr val="bg1">
              <a:lumMod val="65000"/>
            </a:schemeClr>
          </a:solidFill>
        </c:spPr>
      </c:pivotFmt>
      <c:pivotFmt>
        <c:idx val="62"/>
        <c:spPr>
          <a:solidFill>
            <a:sysClr val="window" lastClr="FFFFFF"/>
          </a:solidFill>
        </c:spPr>
        <c:marker>
          <c:symbol val="none"/>
        </c:marker>
      </c:pivotFmt>
      <c:pivotFmt>
        <c:idx val="63"/>
        <c:spPr>
          <a:solidFill>
            <a:schemeClr val="accent1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bg1">
              <a:lumMod val="65000"/>
            </a:schemeClr>
          </a:solidFill>
        </c:spPr>
      </c:pivotFmt>
      <c:pivotFmt>
        <c:idx val="65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2058333333333336E-2"/>
            </c:manualLayout>
          </c:layout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bg1">
              <a:lumMod val="65000"/>
            </a:schemeClr>
          </a:solidFill>
        </c:spPr>
      </c:pivotFmt>
      <c:pivotFmt>
        <c:idx val="68"/>
        <c:spPr>
          <a:solidFill>
            <a:schemeClr val="bg1">
              <a:lumMod val="65000"/>
            </a:schemeClr>
          </a:solidFill>
        </c:spPr>
      </c:pivotFmt>
      <c:pivotFmt>
        <c:idx val="69"/>
        <c:spPr>
          <a:solidFill>
            <a:schemeClr val="accent3">
              <a:lumMod val="75000"/>
            </a:schemeClr>
          </a:solidFill>
        </c:spPr>
      </c:pivotFmt>
      <c:pivotFmt>
        <c:idx val="70"/>
        <c:spPr>
          <a:solidFill>
            <a:schemeClr val="accent3">
              <a:lumMod val="75000"/>
            </a:schemeClr>
          </a:solidFill>
        </c:spPr>
      </c:pivotFmt>
      <c:pivotFmt>
        <c:idx val="71"/>
        <c:spPr>
          <a:solidFill>
            <a:schemeClr val="bg1">
              <a:lumMod val="65000"/>
            </a:schemeClr>
          </a:solidFill>
        </c:spPr>
      </c:pivotFmt>
      <c:pivotFmt>
        <c:idx val="72"/>
        <c:spPr>
          <a:solidFill>
            <a:sysClr val="window" lastClr="FFFFFF"/>
          </a:solidFill>
        </c:spPr>
        <c:marker>
          <c:symbol val="none"/>
        </c:marker>
      </c:pivotFmt>
      <c:pivotFmt>
        <c:idx val="73"/>
        <c:spPr>
          <a:solidFill>
            <a:schemeClr val="tx2">
              <a:lumMod val="60000"/>
              <a:lumOff val="40000"/>
            </a:schemeClr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1100" b="0">
                  <a:solidFill>
                    <a:sysClr val="windowText" lastClr="000000"/>
                  </a:solidFill>
                  <a:latin typeface="Assistant" panose="00000500000000000000" pitchFamily="2" charset="-79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75"/>
        <c:spPr>
          <a:solidFill>
            <a:schemeClr val="accent3"/>
          </a:solidFill>
        </c:spPr>
        <c:dLbl>
          <c:idx val="0"/>
          <c:layout>
            <c:manualLayout>
              <c:x val="0"/>
              <c:y val="-4.2058333333333336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3"/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78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79"/>
        <c:spPr>
          <a:solidFill>
            <a:schemeClr val="accent3"/>
          </a:solidFill>
        </c:spPr>
      </c:pivotFmt>
      <c:pivotFmt>
        <c:idx val="80"/>
        <c:spPr>
          <a:solidFill>
            <a:schemeClr val="accent3"/>
          </a:solidFill>
        </c:spPr>
      </c:pivotFmt>
      <c:pivotFmt>
        <c:idx val="81"/>
        <c:spPr>
          <a:solidFill>
            <a:schemeClr val="tx2">
              <a:lumMod val="60000"/>
              <a:lumOff val="40000"/>
            </a:schemeClr>
          </a:solidFill>
        </c:spPr>
      </c:pivotFmt>
      <c:pivotFmt>
        <c:idx val="82"/>
        <c:spPr>
          <a:solidFill>
            <a:schemeClr val="bg1">
              <a:lumMod val="95000"/>
            </a:schemeClr>
          </a:solidFill>
        </c:spPr>
      </c:pivotFmt>
      <c:pivotFmt>
        <c:idx val="83"/>
        <c:dLbl>
          <c:idx val="0"/>
          <c:layout>
            <c:manualLayout>
              <c:x val="0"/>
              <c:y val="-6.8103076459366335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layout>
            <c:manualLayout>
              <c:x val="0"/>
              <c:y val="-5.3675555496604646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86"/>
        <c:spPr>
          <a:solidFill>
            <a:schemeClr val="accent1"/>
          </a:solidFill>
        </c:spPr>
        <c:marker>
          <c:symbol val="none"/>
        </c:marker>
      </c:pivotFmt>
      <c:pivotFmt>
        <c:idx val="87"/>
        <c:spPr>
          <a:solidFill>
            <a:schemeClr val="accent3">
              <a:lumMod val="75000"/>
            </a:schemeClr>
          </a:solidFill>
        </c:spPr>
      </c:pivotFmt>
      <c:pivotFmt>
        <c:idx val="88"/>
        <c:spPr>
          <a:solidFill>
            <a:schemeClr val="accent3">
              <a:lumMod val="75000"/>
            </a:schemeClr>
          </a:solidFill>
        </c:spPr>
      </c:pivotFmt>
      <c:pivotFmt>
        <c:idx val="89"/>
        <c:spPr>
          <a:solidFill>
            <a:schemeClr val="accent3">
              <a:lumMod val="75000"/>
            </a:schemeClr>
          </a:solidFill>
        </c:spPr>
      </c:pivotFmt>
      <c:pivotFmt>
        <c:idx val="90"/>
        <c:spPr>
          <a:solidFill>
            <a:schemeClr val="accent3">
              <a:lumMod val="75000"/>
            </a:schemeClr>
          </a:solidFill>
        </c:spPr>
      </c:pivotFmt>
      <c:pivotFmt>
        <c:idx val="91"/>
      </c:pivotFmt>
      <c:pivotFmt>
        <c:idx val="92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93"/>
        <c:spPr>
          <a:solidFill>
            <a:schemeClr val="accent1"/>
          </a:solidFill>
        </c:spPr>
        <c:marker>
          <c:symbol val="none"/>
        </c:marker>
      </c:pivotFmt>
      <c:pivotFmt>
        <c:idx val="94"/>
        <c:spPr>
          <a:solidFill>
            <a:schemeClr val="accent3">
              <a:lumMod val="75000"/>
            </a:schemeClr>
          </a:solidFill>
        </c:spPr>
      </c:pivotFmt>
      <c:pivotFmt>
        <c:idx val="95"/>
        <c:spPr>
          <a:solidFill>
            <a:schemeClr val="accent3">
              <a:lumMod val="75000"/>
            </a:schemeClr>
          </a:solidFill>
        </c:spPr>
      </c:pivotFmt>
      <c:pivotFmt>
        <c:idx val="96"/>
        <c:spPr>
          <a:solidFill>
            <a:schemeClr val="accent3">
              <a:lumMod val="75000"/>
            </a:schemeClr>
          </a:solidFill>
        </c:spPr>
      </c:pivotFmt>
      <c:pivotFmt>
        <c:idx val="97"/>
        <c:spPr>
          <a:solidFill>
            <a:schemeClr val="accent3">
              <a:lumMod val="75000"/>
            </a:schemeClr>
          </a:solidFill>
        </c:spPr>
      </c:pivotFmt>
      <c:pivotFmt>
        <c:idx val="98"/>
        <c:spPr>
          <a:solidFill>
            <a:srgbClr val="00A390"/>
          </a:solidFill>
        </c:spPr>
      </c:pivotFmt>
      <c:pivotFmt>
        <c:idx val="99"/>
        <c:spPr>
          <a:solidFill>
            <a:srgbClr val="00A390"/>
          </a:solidFill>
        </c:spPr>
      </c:pivotFmt>
      <c:pivotFmt>
        <c:idx val="100"/>
        <c:spPr>
          <a:solidFill>
            <a:srgbClr val="00A390"/>
          </a:solidFill>
        </c:spPr>
      </c:pivotFmt>
      <c:pivotFmt>
        <c:idx val="101"/>
        <c:spPr>
          <a:solidFill>
            <a:srgbClr val="00A390"/>
          </a:solidFill>
        </c:spPr>
      </c:pivotFmt>
      <c:pivotFmt>
        <c:idx val="102"/>
        <c:spPr>
          <a:solidFill>
            <a:schemeClr val="bg1">
              <a:lumMod val="65000"/>
            </a:schemeClr>
          </a:solidFill>
        </c:spPr>
      </c:pivotFmt>
      <c:pivotFmt>
        <c:idx val="103"/>
        <c:spPr>
          <a:solidFill>
            <a:schemeClr val="bg1">
              <a:lumMod val="65000"/>
            </a:schemeClr>
          </a:solidFill>
        </c:spPr>
      </c:pivotFmt>
      <c:pivotFmt>
        <c:idx val="104"/>
        <c:spPr>
          <a:solidFill>
            <a:schemeClr val="bg1">
              <a:lumMod val="65000"/>
            </a:schemeClr>
          </a:solidFill>
        </c:spPr>
      </c:pivotFmt>
      <c:pivotFmt>
        <c:idx val="105"/>
        <c:spPr>
          <a:solidFill>
            <a:schemeClr val="bg1">
              <a:lumMod val="65000"/>
            </a:schemeClr>
          </a:solidFill>
        </c:spPr>
      </c:pivotFmt>
      <c:pivotFmt>
        <c:idx val="106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07"/>
        <c:spPr>
          <a:solidFill>
            <a:schemeClr val="accent1"/>
          </a:solidFill>
        </c:spPr>
        <c:marker>
          <c:symbol val="none"/>
        </c:marker>
      </c:pivotFmt>
      <c:pivotFmt>
        <c:idx val="108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09"/>
        <c:spPr>
          <a:solidFill>
            <a:schemeClr val="accent1"/>
          </a:solidFill>
        </c:spPr>
        <c:marker>
          <c:symbol val="none"/>
        </c:marker>
      </c:pivotFmt>
      <c:pivotFmt>
        <c:idx val="110"/>
        <c:spPr>
          <a:solidFill>
            <a:schemeClr val="bg1">
              <a:lumMod val="65000"/>
            </a:schemeClr>
          </a:solidFill>
        </c:spPr>
      </c:pivotFmt>
      <c:pivotFmt>
        <c:idx val="111"/>
        <c:spPr>
          <a:solidFill>
            <a:srgbClr val="00A390"/>
          </a:solidFill>
        </c:spPr>
      </c:pivotFmt>
      <c:pivotFmt>
        <c:idx val="112"/>
        <c:spPr>
          <a:solidFill>
            <a:srgbClr val="00A390"/>
          </a:solidFill>
        </c:spPr>
      </c:pivotFmt>
      <c:pivotFmt>
        <c:idx val="113"/>
        <c:spPr>
          <a:solidFill>
            <a:schemeClr val="bg1">
              <a:lumMod val="65000"/>
            </a:schemeClr>
          </a:solidFill>
        </c:spP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spPr>
          <a:noFill/>
        </c:spPr>
        <c:marker>
          <c:symbol val="none"/>
        </c:marker>
      </c:pivotFmt>
      <c:pivotFmt>
        <c:idx val="117"/>
        <c:spPr>
          <a:solidFill>
            <a:srgbClr val="AEDCE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00A390"/>
          </a:solidFill>
        </c:spPr>
        <c:dLbl>
          <c:idx val="0"/>
          <c:layout>
            <c:manualLayout>
              <c:x val="-3.3009422844089231E-17"/>
              <c:y val="-4.7037037037037051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rgbClr val="00A390"/>
          </a:solidFill>
        </c:spPr>
        <c:dLbl>
          <c:idx val="0"/>
          <c:layout>
            <c:manualLayout>
              <c:x val="0"/>
              <c:y val="-4.703703703703703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00A390"/>
          </a:solidFill>
        </c:spPr>
        <c:dLbl>
          <c:idx val="0"/>
          <c:layout>
            <c:manualLayout>
              <c:x val="-3.6010695460100433E-3"/>
              <c:y val="-4.703703703703703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rgbClr val="C00000"/>
          </a:solidFill>
        </c:spPr>
        <c:dLbl>
          <c:idx val="0"/>
          <c:layout>
            <c:manualLayout>
              <c:x val="0"/>
              <c:y val="-5.2916666666666674E-2"/>
            </c:manualLayout>
          </c:layout>
          <c:tx>
            <c:rich>
              <a:bodyPr/>
              <a:lstStyle/>
              <a:p>
                <a:r>
                  <a:rPr lang="en-US"/>
                  <a:t>-5.7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/>
              </a:pPr>
              <a:endParaRPr lang="he-IL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spPr>
          <a:noFill/>
        </c:spPr>
        <c:marker>
          <c:symbol val="none"/>
        </c:marker>
      </c:pivotFmt>
      <c:pivotFmt>
        <c:idx val="127"/>
        <c:spPr>
          <a:solidFill>
            <a:srgbClr val="59BFCB"/>
          </a:solidFill>
        </c:spPr>
        <c:marker>
          <c:symbol val="none"/>
        </c:marker>
      </c:pivotFmt>
      <c:pivotFmt>
        <c:idx val="128"/>
      </c:pivotFmt>
      <c:pivotFmt>
        <c:idx val="129"/>
      </c:pivotFmt>
      <c:pivotFmt>
        <c:idx val="130"/>
      </c:pivotFmt>
      <c:pivotFmt>
        <c:idx val="131"/>
        <c:spPr>
          <a:solidFill>
            <a:srgbClr val="00A390"/>
          </a:solidFill>
        </c:spPr>
      </c:pivotFmt>
      <c:pivotFmt>
        <c:idx val="132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33"/>
        <c:spPr>
          <a:solidFill>
            <a:srgbClr val="59BFCB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rgbClr val="EB5264"/>
          </a:solidFill>
        </c:spPr>
      </c:pivotFmt>
      <c:pivotFmt>
        <c:idx val="135"/>
        <c:spPr>
          <a:solidFill>
            <a:srgbClr val="00A390"/>
          </a:solidFill>
        </c:spPr>
        <c:dLbl>
          <c:idx val="0"/>
          <c:layout>
            <c:manualLayout>
              <c:x val="0"/>
              <c:y val="-3.527777777777780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rgbClr val="00A390"/>
          </a:solidFill>
        </c:spPr>
        <c:dLbl>
          <c:idx val="0"/>
          <c:layout>
            <c:manualLayout>
              <c:x val="0"/>
              <c:y val="-5.291666666666666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rgbClr val="00A390"/>
          </a:solidFill>
        </c:spPr>
      </c:pivotFmt>
      <c:pivotFmt>
        <c:idx val="138"/>
        <c:spPr>
          <a:solidFill>
            <a:srgbClr val="00A390"/>
          </a:solidFill>
        </c:spPr>
        <c:dLbl>
          <c:idx val="0"/>
          <c:layout>
            <c:manualLayout>
              <c:x val="0"/>
              <c:y val="-5.87962962962962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rgbClr val="00A390"/>
          </a:solidFill>
        </c:spPr>
        <c:dLbl>
          <c:idx val="0"/>
          <c:layout>
            <c:manualLayout>
              <c:x val="0"/>
              <c:y val="-7.643518518518518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rgbClr val="AEDCE0"/>
          </a:solidFill>
        </c:spPr>
      </c:pivotFmt>
      <c:pivotFmt>
        <c:idx val="141"/>
        <c:spPr>
          <a:solidFill>
            <a:srgbClr val="AEDCE0"/>
          </a:solidFill>
        </c:spPr>
      </c:pivotFmt>
      <c:pivotFmt>
        <c:idx val="142"/>
        <c:spPr>
          <a:solidFill>
            <a:srgbClr val="AEDCE0"/>
          </a:solidFill>
        </c:spPr>
      </c:pivotFmt>
      <c:pivotFmt>
        <c:idx val="143"/>
        <c:spPr>
          <a:solidFill>
            <a:srgbClr val="AEDCE0"/>
          </a:solidFill>
        </c:spPr>
      </c:pivotFmt>
      <c:pivotFmt>
        <c:idx val="144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45"/>
        <c:spPr>
          <a:solidFill>
            <a:srgbClr val="59BFCB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rgbClr val="AEDCE0"/>
          </a:solidFill>
        </c:spPr>
      </c:pivotFmt>
      <c:pivotFmt>
        <c:idx val="147"/>
        <c:spPr>
          <a:solidFill>
            <a:srgbClr val="00A390"/>
          </a:solidFill>
        </c:spPr>
        <c:dLbl>
          <c:idx val="0"/>
          <c:layout>
            <c:manualLayout>
              <c:x val="0"/>
              <c:y val="-5.291666666666666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rgbClr val="00A390"/>
          </a:solidFill>
        </c:spPr>
        <c:dLbl>
          <c:idx val="0"/>
          <c:layout>
            <c:manualLayout>
              <c:x val="0"/>
              <c:y val="-5.87962962962962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rgbClr val="AEDCE0"/>
          </a:solidFill>
        </c:spPr>
      </c:pivotFmt>
      <c:pivotFmt>
        <c:idx val="150"/>
        <c:spPr>
          <a:solidFill>
            <a:srgbClr val="AEDCE0"/>
          </a:solidFill>
        </c:spPr>
      </c:pivotFmt>
      <c:pivotFmt>
        <c:idx val="151"/>
        <c:spPr>
          <a:solidFill>
            <a:srgbClr val="00A390"/>
          </a:solidFill>
        </c:spPr>
        <c:dLbl>
          <c:idx val="0"/>
          <c:layout>
            <c:manualLayout>
              <c:x val="0"/>
              <c:y val="-3.527777777777780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rgbClr val="00A390"/>
          </a:solidFill>
        </c:spPr>
        <c:dLbl>
          <c:idx val="0"/>
          <c:layout>
            <c:manualLayout>
              <c:x val="0"/>
              <c:y val="-7.643518518518518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rgbClr val="AEDCE0"/>
          </a:solidFill>
        </c:spPr>
      </c:pivotFmt>
      <c:pivotFmt>
        <c:idx val="154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55"/>
        <c:spPr>
          <a:solidFill>
            <a:srgbClr val="59BFCB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rgbClr val="AEDCE0"/>
          </a:solidFill>
        </c:spPr>
      </c:pivotFmt>
      <c:pivotFmt>
        <c:idx val="157"/>
        <c:spPr>
          <a:solidFill>
            <a:srgbClr val="00A390"/>
          </a:solidFill>
        </c:spPr>
        <c:dLbl>
          <c:idx val="0"/>
          <c:layout>
            <c:manualLayout>
              <c:x val="0"/>
              <c:y val="-5.291666666666666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rgbClr val="00A390"/>
          </a:solidFill>
        </c:spPr>
        <c:dLbl>
          <c:idx val="0"/>
          <c:layout>
            <c:manualLayout>
              <c:x val="0"/>
              <c:y val="-5.87962962962962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rgbClr val="AEDCE0"/>
          </a:solidFill>
        </c:spPr>
      </c:pivotFmt>
      <c:pivotFmt>
        <c:idx val="160"/>
        <c:spPr>
          <a:solidFill>
            <a:srgbClr val="AEDCE0"/>
          </a:solidFill>
        </c:spPr>
      </c:pivotFmt>
      <c:pivotFmt>
        <c:idx val="161"/>
        <c:spPr>
          <a:solidFill>
            <a:srgbClr val="00A390"/>
          </a:solidFill>
        </c:spPr>
        <c:dLbl>
          <c:idx val="0"/>
          <c:layout>
            <c:manualLayout>
              <c:x val="0"/>
              <c:y val="-3.527777777777780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rgbClr val="00A390"/>
          </a:solidFill>
        </c:spPr>
        <c:dLbl>
          <c:idx val="0"/>
          <c:layout>
            <c:manualLayout>
              <c:x val="0"/>
              <c:y val="-7.643518518518518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rgbClr val="AEDCE0"/>
          </a:solidFill>
        </c:spPr>
      </c:pivotFmt>
      <c:pivotFmt>
        <c:idx val="164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65"/>
        <c:spPr>
          <a:solidFill>
            <a:srgbClr val="59BFCB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rgbClr val="AEDCE0"/>
          </a:solidFill>
        </c:spPr>
      </c:pivotFmt>
      <c:pivotFmt>
        <c:idx val="167"/>
        <c:spPr>
          <a:solidFill>
            <a:srgbClr val="00A390"/>
          </a:solidFill>
        </c:spPr>
        <c:dLbl>
          <c:idx val="0"/>
          <c:layout>
            <c:manualLayout>
              <c:x val="0"/>
              <c:y val="-5.291666666666666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rgbClr val="00A390"/>
          </a:solidFill>
        </c:spPr>
        <c:dLbl>
          <c:idx val="0"/>
          <c:layout>
            <c:manualLayout>
              <c:x val="0"/>
              <c:y val="-5.87962962962962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rgbClr val="AEDCE0"/>
          </a:solidFill>
        </c:spPr>
      </c:pivotFmt>
      <c:pivotFmt>
        <c:idx val="170"/>
        <c:spPr>
          <a:solidFill>
            <a:srgbClr val="AEDCE0"/>
          </a:solidFill>
        </c:spPr>
      </c:pivotFmt>
      <c:pivotFmt>
        <c:idx val="171"/>
        <c:spPr>
          <a:solidFill>
            <a:srgbClr val="00A390"/>
          </a:solidFill>
        </c:spPr>
        <c:dLbl>
          <c:idx val="0"/>
          <c:layout>
            <c:manualLayout>
              <c:x val="0"/>
              <c:y val="-3.527777777777780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rgbClr val="00A390"/>
          </a:solidFill>
        </c:spPr>
        <c:dLbl>
          <c:idx val="0"/>
          <c:layout>
            <c:manualLayout>
              <c:x val="0"/>
              <c:y val="-7.643518518518518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rgbClr val="AEDCE0"/>
          </a:solidFill>
        </c:spPr>
      </c:pivotFmt>
      <c:pivotFmt>
        <c:idx val="174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  <c:pivotFmt>
        <c:idx val="175"/>
        <c:spPr>
          <a:solidFill>
            <a:srgbClr val="59BFCB"/>
          </a:solidFill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rgbClr val="AEDCE0"/>
          </a:solidFill>
        </c:spPr>
      </c:pivotFmt>
      <c:pivotFmt>
        <c:idx val="177"/>
        <c:spPr>
          <a:solidFill>
            <a:srgbClr val="00A390"/>
          </a:solidFill>
        </c:spPr>
        <c:dLbl>
          <c:idx val="0"/>
          <c:layout>
            <c:manualLayout>
              <c:x val="0"/>
              <c:y val="-5.291666666666666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rgbClr val="00A390"/>
          </a:solidFill>
        </c:spPr>
        <c:dLbl>
          <c:idx val="0"/>
          <c:layout>
            <c:manualLayout>
              <c:x val="0"/>
              <c:y val="-5.879629629629629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rgbClr val="AEDCE0"/>
          </a:solidFill>
        </c:spPr>
      </c:pivotFmt>
      <c:pivotFmt>
        <c:idx val="180"/>
        <c:spPr>
          <a:solidFill>
            <a:srgbClr val="AEDCE0"/>
          </a:solidFill>
        </c:spPr>
      </c:pivotFmt>
      <c:pivotFmt>
        <c:idx val="181"/>
        <c:spPr>
          <a:solidFill>
            <a:srgbClr val="00A390"/>
          </a:solidFill>
        </c:spPr>
        <c:dLbl>
          <c:idx val="0"/>
          <c:layout>
            <c:manualLayout>
              <c:x val="0"/>
              <c:y val="-3.5277777777777804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spPr>
          <a:solidFill>
            <a:srgbClr val="00A390"/>
          </a:solidFill>
        </c:spPr>
        <c:dLbl>
          <c:idx val="0"/>
          <c:layout>
            <c:manualLayout>
              <c:x val="0"/>
              <c:y val="-7.643518518518518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spPr>
          <a:solidFill>
            <a:srgbClr val="AEDCE0"/>
          </a:solidFill>
        </c:spPr>
      </c:pivotFmt>
      <c:pivotFmt>
        <c:idx val="184"/>
      </c:pivotFmt>
      <c:pivotFmt>
        <c:idx val="185"/>
      </c:pivotFmt>
      <c:pivotFmt>
        <c:idx val="186"/>
      </c:pivotFmt>
      <c:pivotFmt>
        <c:idx val="187"/>
      </c:pivotFmt>
      <c:pivotFmt>
        <c:idx val="188"/>
        <c:marker>
          <c:symbol val="none"/>
        </c:marker>
      </c:pivotFmt>
      <c:pivotFmt>
        <c:idx val="189"/>
        <c:marker>
          <c:symbol val="none"/>
        </c:marker>
      </c:pivotFmt>
      <c:pivotFmt>
        <c:idx val="190"/>
        <c:spPr>
          <a:noFill/>
        </c:spPr>
        <c:marker>
          <c:symbol val="none"/>
        </c:marker>
      </c:pivotFmt>
      <c:pivotFmt>
        <c:idx val="191"/>
        <c:marker>
          <c:symbol val="none"/>
        </c:marker>
        <c:dLbl>
          <c:idx val="0"/>
          <c:layout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/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2"/>
        <c:spPr>
          <a:solidFill>
            <a:srgbClr val="8BCED6"/>
          </a:solidFill>
        </c:spPr>
      </c:pivotFmt>
      <c:pivotFmt>
        <c:idx val="193"/>
        <c:spPr>
          <a:solidFill>
            <a:srgbClr val="8BCED6"/>
          </a:solidFill>
        </c:spPr>
      </c:pivotFmt>
      <c:pivotFmt>
        <c:idx val="194"/>
        <c:spPr>
          <a:solidFill>
            <a:srgbClr val="8BCED6"/>
          </a:solidFill>
        </c:spPr>
      </c:pivotFmt>
      <c:pivotFmt>
        <c:idx val="195"/>
        <c:spPr>
          <a:solidFill>
            <a:srgbClr val="8BCED6"/>
          </a:solidFill>
        </c:spPr>
      </c:pivotFmt>
      <c:pivotFmt>
        <c:idx val="196"/>
        <c:spPr>
          <a:solidFill>
            <a:srgbClr val="1291A8"/>
          </a:solidFill>
        </c:spPr>
        <c:dLbl>
          <c:idx val="0"/>
          <c:layout>
            <c:manualLayout>
              <c:x val="-1.0602488326678944E-16"/>
              <c:y val="-7.175532724505327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/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7"/>
        <c:spPr>
          <a:solidFill>
            <a:srgbClr val="1291A8"/>
          </a:solidFill>
        </c:spPr>
        <c:dLbl>
          <c:idx val="0"/>
          <c:layout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/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8"/>
        <c:spPr>
          <a:solidFill>
            <a:srgbClr val="1291A8"/>
          </a:solidFill>
        </c:spPr>
        <c:dLbl>
          <c:idx val="0"/>
          <c:layout>
            <c:manualLayout>
              <c:x val="0"/>
              <c:y val="-5.4785388127853926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/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9"/>
        <c:spPr>
          <a:solidFill>
            <a:srgbClr val="1291A8"/>
          </a:solidFill>
        </c:spPr>
        <c:dLbl>
          <c:idx val="0"/>
          <c:layout/>
          <c:numFmt formatCode="#,##0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/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2.1174635701275046E-2"/>
          <c:y val="4.1653348554033486E-2"/>
          <c:w val="0.96008221060101873"/>
          <c:h val="0.55608479232995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1.8 data'!$B$1</c:f>
              <c:strCache>
                <c:ptCount val="1"/>
                <c:pt idx="0">
                  <c:v>סכום של בסיס</c:v>
                </c:pt>
              </c:strCache>
            </c:strRef>
          </c:tx>
          <c:spPr>
            <a:noFill/>
          </c:spPr>
          <c:invertIfNegative val="0"/>
          <c:cat>
            <c:multiLvlStrRef>
              <c:f>'Figure 1.8 data'!$A$2:$A$11</c:f>
              <c:multiLvlStrCache>
                <c:ptCount val="8"/>
                <c:lvl>
                  <c:pt idx="0">
                    <c:v>2018</c:v>
                  </c:pt>
                  <c:pt idx="1">
                    <c:v>Yield</c:v>
                  </c:pt>
                  <c:pt idx="2">
                    <c:v>Net new investment</c:v>
                  </c:pt>
                  <c:pt idx="3">
                    <c:v>2019</c:v>
                  </c:pt>
                  <c:pt idx="4">
                    <c:v>2018</c:v>
                  </c:pt>
                  <c:pt idx="5">
                    <c:v>Yield</c:v>
                  </c:pt>
                  <c:pt idx="6">
                    <c:v>Net new investment</c:v>
                  </c:pt>
                  <c:pt idx="7">
                    <c:v>2019</c:v>
                  </c:pt>
                </c:lvl>
                <c:lvl>
                  <c:pt idx="0">
                    <c:v>Institutional investors</c:v>
                  </c:pt>
                  <c:pt idx="4">
                    <c:v>Direct by the public (incl. mutual funds)</c:v>
                  </c:pt>
                </c:lvl>
              </c:multiLvlStrCache>
            </c:multiLvlStrRef>
          </c:cat>
          <c:val>
            <c:numRef>
              <c:f>'Figure 1.8 data'!$B$2:$B$11</c:f>
              <c:numCache>
                <c:formatCode>General</c:formatCode>
                <c:ptCount val="8"/>
                <c:pt idx="0">
                  <c:v>0</c:v>
                </c:pt>
                <c:pt idx="1">
                  <c:v>127.91058</c:v>
                </c:pt>
                <c:pt idx="2">
                  <c:v>134.845050793421</c:v>
                </c:pt>
                <c:pt idx="3">
                  <c:v>0</c:v>
                </c:pt>
                <c:pt idx="4">
                  <c:v>0</c:v>
                </c:pt>
                <c:pt idx="5">
                  <c:v>371.84540060000006</c:v>
                </c:pt>
                <c:pt idx="6">
                  <c:v>377.07092980657904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9-492A-B1A8-18D65324003F}"/>
            </c:ext>
          </c:extLst>
        </c:ser>
        <c:ser>
          <c:idx val="1"/>
          <c:order val="1"/>
          <c:tx>
            <c:strRef>
              <c:f>'Figure 1.8 data'!$C$1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8BCED6"/>
              </a:solidFill>
            </c:spPr>
            <c:extLst>
              <c:ext xmlns:c16="http://schemas.microsoft.com/office/drawing/2014/chart" uri="{C3380CC4-5D6E-409C-BE32-E72D297353CC}">
                <c16:uniqueId val="{00000002-EE99-492A-B1A8-18D65324003F}"/>
              </c:ext>
            </c:extLst>
          </c:dPt>
          <c:dPt>
            <c:idx val="1"/>
            <c:invertIfNegative val="0"/>
            <c:bubble3D val="0"/>
            <c:spPr>
              <a:solidFill>
                <a:srgbClr val="1291A8"/>
              </a:solidFill>
            </c:spPr>
            <c:extLst>
              <c:ext xmlns:c16="http://schemas.microsoft.com/office/drawing/2014/chart" uri="{C3380CC4-5D6E-409C-BE32-E72D297353CC}">
                <c16:uniqueId val="{00000004-EE99-492A-B1A8-18D65324003F}"/>
              </c:ext>
            </c:extLst>
          </c:dPt>
          <c:dPt>
            <c:idx val="2"/>
            <c:invertIfNegative val="0"/>
            <c:bubble3D val="0"/>
            <c:spPr>
              <a:solidFill>
                <a:srgbClr val="1291A8"/>
              </a:solidFill>
            </c:spPr>
            <c:extLst>
              <c:ext xmlns:c16="http://schemas.microsoft.com/office/drawing/2014/chart" uri="{C3380CC4-5D6E-409C-BE32-E72D297353CC}">
                <c16:uniqueId val="{00000006-EE99-492A-B1A8-18D65324003F}"/>
              </c:ext>
            </c:extLst>
          </c:dPt>
          <c:dPt>
            <c:idx val="3"/>
            <c:invertIfNegative val="0"/>
            <c:bubble3D val="0"/>
            <c:spPr>
              <a:solidFill>
                <a:srgbClr val="8BCED6"/>
              </a:solidFill>
            </c:spPr>
            <c:extLst>
              <c:ext xmlns:c16="http://schemas.microsoft.com/office/drawing/2014/chart" uri="{C3380CC4-5D6E-409C-BE32-E72D297353CC}">
                <c16:uniqueId val="{00000008-EE99-492A-B1A8-18D65324003F}"/>
              </c:ext>
            </c:extLst>
          </c:dPt>
          <c:dPt>
            <c:idx val="4"/>
            <c:invertIfNegative val="0"/>
            <c:bubble3D val="0"/>
            <c:spPr>
              <a:solidFill>
                <a:srgbClr val="8BCED6"/>
              </a:solidFill>
            </c:spPr>
            <c:extLst>
              <c:ext xmlns:c16="http://schemas.microsoft.com/office/drawing/2014/chart" uri="{C3380CC4-5D6E-409C-BE32-E72D297353CC}">
                <c16:uniqueId val="{0000000A-EE99-492A-B1A8-18D65324003F}"/>
              </c:ext>
            </c:extLst>
          </c:dPt>
          <c:dPt>
            <c:idx val="5"/>
            <c:invertIfNegative val="0"/>
            <c:bubble3D val="0"/>
            <c:spPr>
              <a:solidFill>
                <a:srgbClr val="1291A8"/>
              </a:solidFill>
            </c:spPr>
            <c:extLst>
              <c:ext xmlns:c16="http://schemas.microsoft.com/office/drawing/2014/chart" uri="{C3380CC4-5D6E-409C-BE32-E72D297353CC}">
                <c16:uniqueId val="{0000000C-EE99-492A-B1A8-18D65324003F}"/>
              </c:ext>
            </c:extLst>
          </c:dPt>
          <c:dPt>
            <c:idx val="6"/>
            <c:invertIfNegative val="0"/>
            <c:bubble3D val="0"/>
            <c:spPr>
              <a:solidFill>
                <a:srgbClr val="1291A8"/>
              </a:solidFill>
            </c:spPr>
            <c:extLst>
              <c:ext xmlns:c16="http://schemas.microsoft.com/office/drawing/2014/chart" uri="{C3380CC4-5D6E-409C-BE32-E72D297353CC}">
                <c16:uniqueId val="{0000000E-EE99-492A-B1A8-18D65324003F}"/>
              </c:ext>
            </c:extLst>
          </c:dPt>
          <c:dPt>
            <c:idx val="7"/>
            <c:invertIfNegative val="0"/>
            <c:bubble3D val="0"/>
            <c:spPr>
              <a:solidFill>
                <a:srgbClr val="8BCED6"/>
              </a:solidFill>
            </c:spPr>
            <c:extLst>
              <c:ext xmlns:c16="http://schemas.microsoft.com/office/drawing/2014/chart" uri="{C3380CC4-5D6E-409C-BE32-E72D297353CC}">
                <c16:uniqueId val="{00000010-EE99-492A-B1A8-18D65324003F}"/>
              </c:ext>
            </c:extLst>
          </c:dPt>
          <c:dLbls>
            <c:dLbl>
              <c:idx val="1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99-492A-B1A8-18D65324003F}"/>
                </c:ext>
              </c:extLst>
            </c:dLbl>
            <c:dLbl>
              <c:idx val="2"/>
              <c:layout>
                <c:manualLayout>
                  <c:x val="0"/>
                  <c:y val="-5.47853881278539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E99-492A-B1A8-18D65324003F}"/>
                </c:ext>
              </c:extLst>
            </c:dLbl>
            <c:dLbl>
              <c:idx val="5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E99-492A-B1A8-18D65324003F}"/>
                </c:ext>
              </c:extLst>
            </c:dLbl>
            <c:dLbl>
              <c:idx val="6"/>
              <c:layout>
                <c:manualLayout>
                  <c:x val="-1.0602488326678944E-16"/>
                  <c:y val="-7.17553272450532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E99-492A-B1A8-18D6532400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'Figure 1.8 data'!$A$2:$A$11</c:f>
              <c:multiLvlStrCache>
                <c:ptCount val="8"/>
                <c:lvl>
                  <c:pt idx="0">
                    <c:v>2018</c:v>
                  </c:pt>
                  <c:pt idx="1">
                    <c:v>Yield</c:v>
                  </c:pt>
                  <c:pt idx="2">
                    <c:v>Net new investment</c:v>
                  </c:pt>
                  <c:pt idx="3">
                    <c:v>2019</c:v>
                  </c:pt>
                  <c:pt idx="4">
                    <c:v>2018</c:v>
                  </c:pt>
                  <c:pt idx="5">
                    <c:v>Yield</c:v>
                  </c:pt>
                  <c:pt idx="6">
                    <c:v>Net new investment</c:v>
                  </c:pt>
                  <c:pt idx="7">
                    <c:v>2019</c:v>
                  </c:pt>
                </c:lvl>
                <c:lvl>
                  <c:pt idx="0">
                    <c:v>Institutional investors</c:v>
                  </c:pt>
                  <c:pt idx="4">
                    <c:v>Direct by the public (incl. mutual funds)</c:v>
                  </c:pt>
                </c:lvl>
              </c:multiLvlStrCache>
            </c:multiLvlStrRef>
          </c:cat>
          <c:val>
            <c:numRef>
              <c:f>'Figure 1.8 data'!$C$2:$C$11</c:f>
              <c:numCache>
                <c:formatCode>#,##0.0</c:formatCode>
                <c:ptCount val="8"/>
                <c:pt idx="0">
                  <c:v>127.91058</c:v>
                </c:pt>
                <c:pt idx="1">
                  <c:v>6.9344707934210037</c:v>
                </c:pt>
                <c:pt idx="2">
                  <c:v>34.008230206579007</c:v>
                </c:pt>
                <c:pt idx="3">
                  <c:v>168.85328100000001</c:v>
                </c:pt>
                <c:pt idx="4">
                  <c:v>371.84540060000006</c:v>
                </c:pt>
                <c:pt idx="5">
                  <c:v>5.2255292065789964</c:v>
                </c:pt>
                <c:pt idx="6">
                  <c:v>64.323636873420853</c:v>
                </c:pt>
                <c:pt idx="7">
                  <c:v>441.39456667999991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E99-492A-B1A8-18D653240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34465920"/>
        <c:axId val="534467712"/>
      </c:barChart>
      <c:catAx>
        <c:axId val="534465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534467712"/>
        <c:crosses val="autoZero"/>
        <c:auto val="1"/>
        <c:lblAlgn val="ctr"/>
        <c:lblOffset val="100"/>
        <c:tickMarkSkip val="4"/>
        <c:noMultiLvlLbl val="0"/>
      </c:catAx>
      <c:valAx>
        <c:axId val="53446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534465920"/>
        <c:crossesAt val="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8944444444446"/>
          <c:y val="0.13279722222222223"/>
          <c:w val="0.85787428664505838"/>
          <c:h val="0.69480462962962963"/>
        </c:manualLayout>
      </c:layout>
      <c:lineChart>
        <c:grouping val="standard"/>
        <c:varyColors val="0"/>
        <c:ser>
          <c:idx val="0"/>
          <c:order val="0"/>
          <c:tx>
            <c:strRef>
              <c:f>'Figure 1.9 data'!$B$1</c:f>
              <c:strCache>
                <c:ptCount val="1"/>
                <c:pt idx="0">
                  <c:v>Tradable gov’t bonds</c:v>
                </c:pt>
              </c:strCache>
            </c:strRef>
          </c:tx>
          <c:marker>
            <c:symbol val="none"/>
          </c:marker>
          <c:cat>
            <c:numRef>
              <c:f>'Figure 1.9 data'!$A$2:$A$25</c:f>
              <c:numCache>
                <c:formatCode>[$-409]mmm\-yy;@</c:formatCode>
                <c:ptCount val="24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</c:numCache>
            </c:numRef>
          </c:cat>
          <c:val>
            <c:numRef>
              <c:f>'Figure 1.9 data'!$B$2:$B$25</c:f>
              <c:numCache>
                <c:formatCode>_ * #,##0_ ;_ * \-#,##0_ ;_ * "-"??_ ;_ @_ </c:formatCode>
                <c:ptCount val="24"/>
                <c:pt idx="0">
                  <c:v>395.70539307799999</c:v>
                </c:pt>
                <c:pt idx="1">
                  <c:v>397.12167788800002</c:v>
                </c:pt>
                <c:pt idx="2">
                  <c:v>399.10007953899998</c:v>
                </c:pt>
                <c:pt idx="3">
                  <c:v>392.05720243600001</c:v>
                </c:pt>
                <c:pt idx="4">
                  <c:v>391.45044929999995</c:v>
                </c:pt>
                <c:pt idx="5">
                  <c:v>390.94187876399997</c:v>
                </c:pt>
                <c:pt idx="6">
                  <c:v>392.37058399299997</c:v>
                </c:pt>
                <c:pt idx="7">
                  <c:v>394.73946519899999</c:v>
                </c:pt>
                <c:pt idx="8">
                  <c:v>397.23052732400004</c:v>
                </c:pt>
                <c:pt idx="9">
                  <c:v>388.76589203000003</c:v>
                </c:pt>
                <c:pt idx="10">
                  <c:v>390.33675304100001</c:v>
                </c:pt>
                <c:pt idx="11">
                  <c:v>389.84465249899995</c:v>
                </c:pt>
                <c:pt idx="12">
                  <c:v>393.27622808699999</c:v>
                </c:pt>
                <c:pt idx="13">
                  <c:v>398.03842974500003</c:v>
                </c:pt>
                <c:pt idx="14">
                  <c:v>402.25713447800001</c:v>
                </c:pt>
                <c:pt idx="15">
                  <c:v>407.54990423700002</c:v>
                </c:pt>
                <c:pt idx="16">
                  <c:v>406.33605880199997</c:v>
                </c:pt>
                <c:pt idx="17">
                  <c:v>418.32508833100002</c:v>
                </c:pt>
                <c:pt idx="18">
                  <c:v>431.61382787700006</c:v>
                </c:pt>
                <c:pt idx="19">
                  <c:v>434.03972129700003</c:v>
                </c:pt>
                <c:pt idx="20">
                  <c:v>441.63355014799993</c:v>
                </c:pt>
                <c:pt idx="21">
                  <c:v>437.72693152099998</c:v>
                </c:pt>
                <c:pt idx="22">
                  <c:v>435.66920413399998</c:v>
                </c:pt>
                <c:pt idx="23">
                  <c:v>436.46227710699998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5B-480B-A171-A6796DE69925}"/>
            </c:ext>
          </c:extLst>
        </c:ser>
        <c:ser>
          <c:idx val="1"/>
          <c:order val="1"/>
          <c:tx>
            <c:strRef>
              <c:f>'Figure 1.9 data'!$C$1</c:f>
              <c:strCache>
                <c:ptCount val="1"/>
                <c:pt idx="0">
                  <c:v>Tradable corporate bonds</c:v>
                </c:pt>
              </c:strCache>
            </c:strRef>
          </c:tx>
          <c:marker>
            <c:symbol val="none"/>
          </c:marker>
          <c:cat>
            <c:numRef>
              <c:f>'Figure 1.9 data'!$A$2:$A$25</c:f>
              <c:numCache>
                <c:formatCode>[$-409]mmm\-yy;@</c:formatCode>
                <c:ptCount val="24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</c:numCache>
            </c:numRef>
          </c:cat>
          <c:val>
            <c:numRef>
              <c:f>'Figure 1.9 data'!$C$2:$C$25</c:f>
              <c:numCache>
                <c:formatCode>_ * #,##0_ ;_ * \-#,##0_ ;_ * "-"??_ ;_ @_ </c:formatCode>
                <c:ptCount val="24"/>
                <c:pt idx="0">
                  <c:v>335.91068979080467</c:v>
                </c:pt>
                <c:pt idx="1">
                  <c:v>335.78380245352059</c:v>
                </c:pt>
                <c:pt idx="2">
                  <c:v>335.90323198381196</c:v>
                </c:pt>
                <c:pt idx="3">
                  <c:v>333.16910037625746</c:v>
                </c:pt>
                <c:pt idx="4">
                  <c:v>337.92713529044715</c:v>
                </c:pt>
                <c:pt idx="5">
                  <c:v>341.47528106124901</c:v>
                </c:pt>
                <c:pt idx="6">
                  <c:v>342.24204912050709</c:v>
                </c:pt>
                <c:pt idx="7">
                  <c:v>345.57070737421839</c:v>
                </c:pt>
                <c:pt idx="8">
                  <c:v>343.22031025607237</c:v>
                </c:pt>
                <c:pt idx="9">
                  <c:v>342.63402839230946</c:v>
                </c:pt>
                <c:pt idx="10">
                  <c:v>340.3614460703584</c:v>
                </c:pt>
                <c:pt idx="11">
                  <c:v>335.7478633373438</c:v>
                </c:pt>
                <c:pt idx="12">
                  <c:v>339.31178376458331</c:v>
                </c:pt>
                <c:pt idx="13">
                  <c:v>345.23540927303236</c:v>
                </c:pt>
                <c:pt idx="14">
                  <c:v>344.79560195168426</c:v>
                </c:pt>
                <c:pt idx="15">
                  <c:v>352.19675662896674</c:v>
                </c:pt>
                <c:pt idx="16">
                  <c:v>349.18761509397768</c:v>
                </c:pt>
                <c:pt idx="17">
                  <c:v>352.83207981227281</c:v>
                </c:pt>
                <c:pt idx="18">
                  <c:v>355.224214599204</c:v>
                </c:pt>
                <c:pt idx="19">
                  <c:v>353.49658478934577</c:v>
                </c:pt>
                <c:pt idx="20">
                  <c:v>356.55769431235876</c:v>
                </c:pt>
                <c:pt idx="21">
                  <c:v>363.40184296354062</c:v>
                </c:pt>
                <c:pt idx="22">
                  <c:v>360.94683253712481</c:v>
                </c:pt>
                <c:pt idx="23">
                  <c:v>365.33425724777487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E5B-480B-A171-A6796DE69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catAx>
        <c:axId val="531368576"/>
        <c:scaling>
          <c:orientation val="minMax"/>
        </c:scaling>
        <c:delete val="1"/>
        <c:axPos val="b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none"/>
        <c:tickLblPos val="nextTo"/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5</xdr:col>
      <xdr:colOff>171000</xdr:colOff>
      <xdr:row>13</xdr:row>
      <xdr:rowOff>129587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59875</xdr:colOff>
      <xdr:row>2</xdr:row>
      <xdr:rowOff>78375</xdr:rowOff>
    </xdr:from>
    <xdr:to>
      <xdr:col>5</xdr:col>
      <xdr:colOff>246750</xdr:colOff>
      <xdr:row>14</xdr:row>
      <xdr:rowOff>47625</xdr:rowOff>
    </xdr:to>
    <xdr:graphicFrame macro="">
      <xdr:nvGraphicFramePr>
        <xdr:cNvPr id="2" name="תרשים 1" descr="איור א'-6: התפלגות ההחזקות בתיק לפי נכסים&#10;הציבור במישרין לעומת הגופים המוסדיים, דצמבר 2019" title="איור א'-6: התפלגות ההחזקות בתיק לפי נכסים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5</xdr:col>
      <xdr:colOff>365124</xdr:colOff>
      <xdr:row>13</xdr:row>
      <xdr:rowOff>175625</xdr:rowOff>
    </xdr:to>
    <xdr:graphicFrame macro="">
      <xdr:nvGraphicFramePr>
        <xdr:cNvPr id="2" name="תרשים 1" descr="איור א'-7: יתרת המניות בארץ&#10;מיליארדי ₪" title="איור א'-7: יתרת המניות בארץ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</xdr:row>
      <xdr:rowOff>0</xdr:rowOff>
    </xdr:from>
    <xdr:to>
      <xdr:col>6</xdr:col>
      <xdr:colOff>320062</xdr:colOff>
      <xdr:row>16</xdr:row>
      <xdr:rowOff>72125</xdr:rowOff>
    </xdr:to>
    <xdr:graphicFrame macro="">
      <xdr:nvGraphicFramePr>
        <xdr:cNvPr id="6" name="תרשים 5" descr="איור א'-8: יתרת המניות בארץ&#10;ציבור במישרין לעומת מוסדיים, מיליארדי ₪" title="איור א'-8: יתרת המניות בארץ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186875</xdr:colOff>
      <xdr:row>13</xdr:row>
      <xdr:rowOff>161338</xdr:rowOff>
    </xdr:to>
    <xdr:graphicFrame macro="">
      <xdr:nvGraphicFramePr>
        <xdr:cNvPr id="2" name="תרשים 1" descr="איור א'-9: אג&quot;ח סחיר בארץ - ממשלתיות וחברות&#10;ינואר 2018 עד דצמבר 2019, מיליארדי ₪" title="איור א'-9: אג&quot;ח סחיר בארץ - ממשלתיות וחברות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0.071</cdr:x>
      <cdr:y>0.82493</cdr:y>
    </cdr:from>
    <cdr:to>
      <cdr:x>0.3193</cdr:x>
      <cdr:y>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54474" y="1755657"/>
          <a:ext cx="889938" cy="372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Jan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2018</a:t>
          </a:r>
          <a:endParaRPr lang="he-IL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0.7121</cdr:x>
      <cdr:y>0.82913</cdr:y>
    </cdr:from>
    <cdr:to>
      <cdr:x>1</cdr:x>
      <cdr:y>0.96755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552250" y="1764596"/>
          <a:ext cx="1031875" cy="294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Dec 2019</a:t>
          </a:r>
          <a:endParaRPr lang="he-IL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0.50096</cdr:x>
      <cdr:y>0.05778</cdr:y>
    </cdr:from>
    <cdr:to>
      <cdr:x>0.8944</cdr:x>
      <cdr:y>0.1583</cdr:y>
    </cdr:to>
    <cdr:sp macro="" textlink="">
      <cdr:nvSpPr>
        <cdr:cNvPr id="6" name="מלבן מעוגל 5"/>
        <cdr:cNvSpPr/>
      </cdr:nvSpPr>
      <cdr:spPr>
        <a:xfrm xmlns:a="http://schemas.openxmlformats.org/drawingml/2006/main">
          <a:off x="1771651" y="119943"/>
          <a:ext cx="1391396" cy="20866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Tradable gov’t bonds</a:t>
          </a:r>
        </a:p>
      </cdr:txBody>
    </cdr:sp>
  </cdr:relSizeAnchor>
  <cdr:relSizeAnchor xmlns:cdr="http://schemas.openxmlformats.org/drawingml/2006/chartDrawing">
    <cdr:from>
      <cdr:x>0.50276</cdr:x>
      <cdr:y>0.64592</cdr:y>
    </cdr:from>
    <cdr:to>
      <cdr:x>0.97123</cdr:x>
      <cdr:y>0.75174</cdr:y>
    </cdr:to>
    <cdr:sp macro="" textlink="">
      <cdr:nvSpPr>
        <cdr:cNvPr id="9" name="מלבן מעוגל 8"/>
        <cdr:cNvSpPr/>
      </cdr:nvSpPr>
      <cdr:spPr>
        <a:xfrm xmlns:a="http://schemas.openxmlformats.org/drawingml/2006/main">
          <a:off x="1778000" y="1340841"/>
          <a:ext cx="1656755" cy="21966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Tradable corporate bonds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3174</xdr:rowOff>
    </xdr:from>
    <xdr:to>
      <xdr:col>5</xdr:col>
      <xdr:colOff>202750</xdr:colOff>
      <xdr:row>13</xdr:row>
      <xdr:rowOff>154987</xdr:rowOff>
    </xdr:to>
    <xdr:graphicFrame macro="">
      <xdr:nvGraphicFramePr>
        <xdr:cNvPr id="2" name="תרשים 1" descr="איור א'-10: יתרות מניות ואג&quot;ח בחו&quot;ל&#10;מיליארדי ₪" title="איור א'-10: יתרות מניות ואג&quot;ח בחו&quot;ל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0.11913</cdr:x>
      <cdr:y>0.09407</cdr:y>
    </cdr:from>
    <cdr:to>
      <cdr:x>0.50913</cdr:x>
      <cdr:y>0.17549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868" y="206477"/>
          <a:ext cx="1404000" cy="17871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Equities abroad</a:t>
          </a:r>
        </a:p>
      </cdr:txBody>
    </cdr:sp>
  </cdr:relSizeAnchor>
  <cdr:relSizeAnchor xmlns:cdr="http://schemas.openxmlformats.org/drawingml/2006/chartDrawing">
    <cdr:from>
      <cdr:x>0.1173</cdr:x>
      <cdr:y>0.19802</cdr:y>
    </cdr:from>
    <cdr:to>
      <cdr:x>0.5073</cdr:x>
      <cdr:y>0.27944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80" y="434639"/>
          <a:ext cx="1404000" cy="178711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Bonds abroad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176530</xdr:rowOff>
    </xdr:from>
    <xdr:to>
      <xdr:col>5</xdr:col>
      <xdr:colOff>400050</xdr:colOff>
      <xdr:row>13</xdr:row>
      <xdr:rowOff>162925</xdr:rowOff>
    </xdr:to>
    <xdr:graphicFrame macro="">
      <xdr:nvGraphicFramePr>
        <xdr:cNvPr id="3" name="תרשים 2" descr="איור א'-11: תנועות ההשקעות בחו&quot;ל&#10;מיליארדי ₪" title="איור א'-11: תנועות ההשקעות בחו&quot;ל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0.01411</cdr:x>
      <cdr:y>0.04387</cdr:y>
    </cdr:from>
    <cdr:to>
      <cdr:x>0.36411</cdr:x>
      <cdr:y>0.12486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9900" y="93004"/>
          <a:ext cx="1237775" cy="171699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Institutional investors </a:t>
          </a:r>
          <a:endParaRPr lang="he-IL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0.01411</cdr:x>
      <cdr:y>0.14903</cdr:y>
    </cdr:from>
    <cdr:to>
      <cdr:x>0.36411</cdr:x>
      <cdr:y>0.23001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50796" y="327110"/>
          <a:ext cx="1260000" cy="177745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 by the public </a:t>
          </a:r>
          <a:endParaRPr lang="he-IL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5</xdr:col>
      <xdr:colOff>171000</xdr:colOff>
      <xdr:row>13</xdr:row>
      <xdr:rowOff>181975</xdr:rowOff>
    </xdr:to>
    <xdr:graphicFrame macro="">
      <xdr:nvGraphicFramePr>
        <xdr:cNvPr id="3" name="תרשים 2" descr="איור א'-12: חשיפה לנכסים זרים של הגופים המוסדיים&#10;אחוז מסך ההחזקות" title="איור א'-12: חשיפה לנכסים זרים של הגופים המוסדיים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0.08114</cdr:x>
      <cdr:y>0.75817</cdr:y>
    </cdr:from>
    <cdr:to>
      <cdr:x>0.94912</cdr:x>
      <cdr:y>0.95544</cdr:y>
    </cdr:to>
    <cdr:pic>
      <cdr:nvPicPr>
        <cdr:cNvPr id="4" name="תמונה 3">
          <a:extLst xmlns:a="http://schemas.openxmlformats.org/drawingml/2006/main">
            <a:ext uri="{FF2B5EF4-FFF2-40B4-BE49-F238E27FC236}">
              <a16:creationId xmlns:a16="http://schemas.microsoft.com/office/drawing/2014/main" id="{C503760F-08A9-45D7-9807-B9040F58354C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5054" t="73027" r="5314" b="6898"/>
        <a:stretch xmlns:a="http://schemas.openxmlformats.org/drawingml/2006/main"/>
      </cdr:blipFill>
      <cdr:spPr>
        <a:xfrm xmlns:a="http://schemas.openxmlformats.org/drawingml/2006/main">
          <a:off x="292100" y="1637650"/>
          <a:ext cx="3124728" cy="4260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0.84474</cdr:x>
      <cdr:y>0.77438</cdr:y>
    </cdr:from>
    <cdr:to>
      <cdr:x>0.97092</cdr:x>
      <cdr:y>0.94398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027654" y="1659138"/>
          <a:ext cx="452245" cy="36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11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1%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0.01132</cdr:x>
      <cdr:y>0.06171</cdr:y>
    </cdr:from>
    <cdr:to>
      <cdr:x>0.16132</cdr:x>
      <cdr:y>0.14453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0747" y="133304"/>
          <a:ext cx="540000" cy="178870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2018</a:t>
          </a:r>
        </a:p>
      </cdr:txBody>
    </cdr:sp>
  </cdr:relSizeAnchor>
  <cdr:relSizeAnchor xmlns:cdr="http://schemas.openxmlformats.org/drawingml/2006/chartDrawing">
    <cdr:from>
      <cdr:x>0.01409</cdr:x>
      <cdr:y>0.14584</cdr:y>
    </cdr:from>
    <cdr:to>
      <cdr:x>0.16409</cdr:x>
      <cdr:y>0.22865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0724" y="315021"/>
          <a:ext cx="540000" cy="17887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2019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5</xdr:col>
      <xdr:colOff>658812</xdr:colOff>
      <xdr:row>13</xdr:row>
      <xdr:rowOff>175625</xdr:rowOff>
    </xdr:to>
    <xdr:graphicFrame macro="">
      <xdr:nvGraphicFramePr>
        <xdr:cNvPr id="2" name="תרשים 1" descr="איור א'-13: פיקדונות&#10;יתרה בטריליוני ש&quot;ח (קו) ושיעור שינוי שנתי (עמודות)" title="איור א'-13: פיקדונות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0.10551</cdr:x>
      <cdr:y>0.765</cdr:y>
    </cdr:from>
    <cdr:to>
      <cdr:x>0.94963</cdr:x>
      <cdr:y>0.96497</cdr:y>
    </cdr:to>
    <cdr:pic>
      <cdr:nvPicPr>
        <cdr:cNvPr id="4" name="תמונה 3">
          <a:extLst xmlns:a="http://schemas.openxmlformats.org/drawingml/2006/main">
            <a:ext uri="{FF2B5EF4-FFF2-40B4-BE49-F238E27FC236}">
              <a16:creationId xmlns:a16="http://schemas.microsoft.com/office/drawing/2014/main" id="{CC7EC6AE-563A-4E7D-9279-794DDB1EC77E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1745" t="50389" r="4677" b="32814"/>
        <a:stretch xmlns:a="http://schemas.openxmlformats.org/drawingml/2006/main"/>
      </cdr:blipFill>
      <cdr:spPr>
        <a:xfrm xmlns:a="http://schemas.openxmlformats.org/drawingml/2006/main">
          <a:off x="380512" y="1643439"/>
          <a:ext cx="3044179" cy="429592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374650"/>
    <xdr:ext cx="3600000" cy="2160000"/>
    <xdr:graphicFrame macro="">
      <xdr:nvGraphicFramePr>
        <xdr:cNvPr id="2" name="תרשים 1" descr="איור א'-14: התמחויות בקרנות נאמנות (כולל ק. סל) &#10;צבירות נטו במיליארדי ש&quot;ח, במהלך 2019" title="איור א'-14: התמחויות בקרנות נאמנות (כולל ק. סל)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277813</xdr:colOff>
      <xdr:row>2</xdr:row>
      <xdr:rowOff>93663</xdr:rowOff>
    </xdr:from>
    <xdr:to>
      <xdr:col>8</xdr:col>
      <xdr:colOff>650875</xdr:colOff>
      <xdr:row>21</xdr:row>
      <xdr:rowOff>7938</xdr:rowOff>
    </xdr:to>
    <xdr:graphicFrame macro="">
      <xdr:nvGraphicFramePr>
        <xdr:cNvPr id="2" name="תרשים 1" descr="איור א'-15: נכסי קרנות הנאמנות (כולל ק. סל)&#10;מיליארדי ₪" title="איור א'-15: נכסי קרנות הנאמנות (כולל ק. סל)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0.70753</cdr:x>
      <cdr:y>0.19977</cdr:y>
    </cdr:from>
    <cdr:to>
      <cdr:x>0.97622</cdr:x>
      <cdr:y>0.2821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95" y="424526"/>
          <a:ext cx="1093662" cy="174958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vertOverflow="clip" wrap="square" lIns="0" tIns="0" rIns="0" bIns="0" rtlCol="1" anchor="t" anchorCtr="1"/>
        <a:lstStyle xmlns:a="http://schemas.openxmlformats.org/drawingml/2006/main"/>
        <a:p xmlns:a="http://schemas.openxmlformats.org/drawingml/2006/main">
          <a:pPr algn="l"/>
          <a:r>
            <a:rPr lang="en-US" sz="1600">
              <a:latin typeface="Assistant" panose="00000500000000000000" pitchFamily="2" charset="-79"/>
              <a:cs typeface="Assistant" panose="00000500000000000000" pitchFamily="2" charset="-79"/>
            </a:rPr>
            <a:t>Other</a:t>
          </a:r>
          <a:r>
            <a:rPr lang="en-US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endParaRPr lang="he-IL" sz="1100">
            <a:latin typeface="Assistant" panose="00000500000000000000" pitchFamily="2" charset="-79"/>
            <a:cs typeface="+mn-cs"/>
          </a:endParaRPr>
        </a:p>
      </cdr:txBody>
    </cdr:sp>
  </cdr:relSizeAnchor>
  <cdr:relSizeAnchor xmlns:cdr="http://schemas.openxmlformats.org/drawingml/2006/chartDrawing">
    <cdr:from>
      <cdr:x>0.70701</cdr:x>
      <cdr:y>0.33796</cdr:y>
    </cdr:from>
    <cdr:to>
      <cdr:x>0.97633</cdr:x>
      <cdr:y>0.42029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275865" y="765403"/>
          <a:ext cx="866935" cy="186459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Assistant" panose="00000500000000000000" pitchFamily="2" charset="-79"/>
              <a:cs typeface="Assistant" panose="00000500000000000000" pitchFamily="2" charset="-79"/>
            </a:rPr>
            <a:t>Gov’t bonds </a:t>
          </a:r>
          <a:endParaRPr lang="he-IL" sz="16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0.70701</cdr:x>
      <cdr:y>0.50895</cdr:y>
    </cdr:from>
    <cdr:to>
      <cdr:x>0.9757</cdr:x>
      <cdr:y>0.59128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557663" y="1112754"/>
          <a:ext cx="972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Assistant" panose="00000500000000000000" pitchFamily="2" charset="-79"/>
              <a:cs typeface="Assistant" panose="00000500000000000000" pitchFamily="2" charset="-79"/>
            </a:rPr>
            <a:t>Corporate bonds </a:t>
          </a:r>
          <a:endParaRPr lang="he-IL" sz="16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0.70109</cdr:x>
      <cdr:y>0.63545</cdr:y>
    </cdr:from>
    <cdr:to>
      <cdr:x>0.96978</cdr:x>
      <cdr:y>0.71778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56815" y="1439152"/>
          <a:ext cx="864913" cy="186459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Assistant" panose="00000500000000000000" pitchFamily="2" charset="-79"/>
              <a:cs typeface="Assistant" panose="00000500000000000000" pitchFamily="2" charset="-79"/>
            </a:rPr>
            <a:t>Assets abroad </a:t>
          </a:r>
          <a:endParaRPr lang="he-IL" sz="16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0.70701</cdr:x>
      <cdr:y>0.77906</cdr:y>
    </cdr:from>
    <cdr:to>
      <cdr:x>0.9757</cdr:x>
      <cdr:y>0.86138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57662" y="1703309"/>
          <a:ext cx="972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390"/>
        </a:solidFill>
      </cdr:spPr>
      <cdr:txBody>
        <a:bodyPr xmlns:a="http://schemas.openxmlformats.org/drawingml/2006/main" wrap="square" lIns="0" tIns="0" rIns="0" bIns="0" rtlCol="1" anchor="t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Assistant" panose="00000500000000000000" pitchFamily="2" charset="-79"/>
              <a:cs typeface="Assistant" panose="00000500000000000000" pitchFamily="2" charset="-79"/>
            </a:rPr>
            <a:t>Equities abroad </a:t>
          </a:r>
          <a:endParaRPr lang="he-IL" sz="16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5</xdr:col>
      <xdr:colOff>186875</xdr:colOff>
      <xdr:row>13</xdr:row>
      <xdr:rowOff>158163</xdr:rowOff>
    </xdr:to>
    <xdr:graphicFrame macro="">
      <xdr:nvGraphicFramePr>
        <xdr:cNvPr id="2" name="תרשים 1" descr="איור א'-16: פיקדונות לפי מפקיד - משקי בית, עסקי לא פיננסי ופיננסי, יתרות במיליארדי ₪" title="איור א'-16: פיקדונות לפי מפקיד - משקי בית, עסקי לא פיננסי ופיננסי, יתרות במיליארדי ₪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0.12544</cdr:x>
      <cdr:y>0.04204</cdr:y>
    </cdr:from>
    <cdr:to>
      <cdr:x>0.37578</cdr:x>
      <cdr:y>0.12346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1951" y="92367"/>
          <a:ext cx="901958" cy="178890"/>
        </a:xfrm>
        <a:prstGeom xmlns:a="http://schemas.openxmlformats.org/drawingml/2006/main" prst="rect">
          <a:avLst/>
        </a:prstGeom>
        <a:solidFill xmlns:a="http://schemas.openxmlformats.org/drawingml/2006/main">
          <a:srgbClr val="1291A8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Households  </a:t>
          </a:r>
          <a:endParaRPr lang="he-IL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0.12544</cdr:x>
      <cdr:y>0.13485</cdr:y>
    </cdr:from>
    <cdr:to>
      <cdr:x>0.37544</cdr:x>
      <cdr:y>0.21627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1584" y="295986"/>
          <a:ext cx="900000" cy="17871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Nonfinancial</a:t>
          </a:r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business</a:t>
          </a:r>
        </a:p>
      </cdr:txBody>
    </cdr:sp>
  </cdr:relSizeAnchor>
  <cdr:relSizeAnchor xmlns:cdr="http://schemas.openxmlformats.org/drawingml/2006/chartDrawing">
    <cdr:from>
      <cdr:x>0.12544</cdr:x>
      <cdr:y>0.22766</cdr:y>
    </cdr:from>
    <cdr:to>
      <cdr:x>0.37544</cdr:x>
      <cdr:y>0.30908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1584" y="499697"/>
          <a:ext cx="900000" cy="1787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Financial sector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</xdr:row>
      <xdr:rowOff>12700</xdr:rowOff>
    </xdr:from>
    <xdr:to>
      <xdr:col>5</xdr:col>
      <xdr:colOff>210687</xdr:colOff>
      <xdr:row>13</xdr:row>
      <xdr:rowOff>164513</xdr:rowOff>
    </xdr:to>
    <xdr:graphicFrame macro="">
      <xdr:nvGraphicFramePr>
        <xdr:cNvPr id="2" name="תרשים 1" descr="איור א'-17: פיקדונות לפי טווח מקורי - טווח קצר (עד שנה) וטווח ארוך (למעלה משנה), יתרות במיליארדי ₪" title="איור א'-17: פיקדונות לפי טווח מקורי - טווח קצר (עד שנה) וטווח ארוך (למעלה משנה), יתרות במיליארדי ₪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0.14376</cdr:x>
      <cdr:y>0.10378</cdr:y>
    </cdr:from>
    <cdr:to>
      <cdr:x>0.3941</cdr:x>
      <cdr:y>0.1852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382" y="226142"/>
          <a:ext cx="1019368" cy="177418"/>
        </a:xfrm>
        <a:prstGeom xmlns:a="http://schemas.openxmlformats.org/drawingml/2006/main" prst="rect">
          <a:avLst/>
        </a:prstGeom>
        <a:solidFill xmlns:a="http://schemas.openxmlformats.org/drawingml/2006/main">
          <a:srgbClr val="1291A8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Short-term </a:t>
          </a:r>
          <a:endParaRPr lang="he-IL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0.14193</cdr:x>
      <cdr:y>0.20773</cdr:y>
    </cdr:from>
    <cdr:to>
      <cdr:x>0.39227</cdr:x>
      <cdr:y>0.28915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0951" y="448687"/>
          <a:ext cx="901224" cy="175867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Long-term </a:t>
          </a:r>
          <a:endParaRPr lang="he-IL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179388</xdr:rowOff>
    </xdr:from>
    <xdr:to>
      <xdr:col>5</xdr:col>
      <xdr:colOff>468312</xdr:colOff>
      <xdr:row>13</xdr:row>
      <xdr:rowOff>166101</xdr:rowOff>
    </xdr:to>
    <xdr:graphicFrame macro="">
      <xdr:nvGraphicFramePr>
        <xdr:cNvPr id="2" name="תרשים 1" descr="איור א'-2: יתרת תיק הנכסים&#10;באחוזי תוצר" title="איור א'-2: יתרת תיק הנכסים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16200</xdr:colOff>
      <xdr:row>14</xdr:row>
      <xdr:rowOff>26400</xdr:rowOff>
    </xdr:to>
    <xdr:graphicFrame macro="">
      <xdr:nvGraphicFramePr>
        <xdr:cNvPr id="3" name="תרשים 2" descr="איור א'-18: פיקדונות בהשוואה בינ&quot;ל – פיקדונות משקי הבית והמגזר העסקי הלא-פיננסי כאחוז מהתוצ" title="איור א'-18: פיקדונות בהשוואה בינ&quot;ל – פיקדונות משקי הבית והמגזר העסקי הלא-פיננסי כאחוז מהתוצ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2</xdr:row>
      <xdr:rowOff>0</xdr:rowOff>
    </xdr:from>
    <xdr:to>
      <xdr:col>5</xdr:col>
      <xdr:colOff>75749</xdr:colOff>
      <xdr:row>13</xdr:row>
      <xdr:rowOff>151813</xdr:rowOff>
    </xdr:to>
    <xdr:graphicFrame macro="">
      <xdr:nvGraphicFramePr>
        <xdr:cNvPr id="3" name="תרשים 2" descr="איור א'-3: יתרת הנכסים בתיק ב-2019&#10;יתרות במיליארדי ש&quot;ח (עמודות) ושינוי באחוזים (בועות)" title="איור א'-3: יתרת הנכסים בתיק ב-20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0.02265</cdr:x>
      <cdr:y>0.05742</cdr:y>
    </cdr:from>
    <cdr:to>
      <cdr:x>0.18951</cdr:x>
      <cdr:y>0.96992</cdr:y>
    </cdr:to>
    <cdr:grpSp>
      <cdr:nvGrpSpPr>
        <cdr:cNvPr id="2" name="קבוצה 1"/>
        <cdr:cNvGrpSpPr/>
      </cdr:nvGrpSpPr>
      <cdr:grpSpPr>
        <a:xfrm xmlns:a="http://schemas.openxmlformats.org/drawingml/2006/main">
          <a:off x="81540" y="124027"/>
          <a:ext cx="600696" cy="1971000"/>
          <a:chOff x="81540" y="124027"/>
          <a:chExt cx="600696" cy="1971000"/>
        </a:xfrm>
      </cdr:grpSpPr>
      <cdr:grpSp>
        <cdr:nvGrpSpPr>
          <cdr:cNvPr id="17" name="קבוצה 16"/>
          <cdr:cNvGrpSpPr/>
        </cdr:nvGrpSpPr>
        <cdr:grpSpPr>
          <a:xfrm xmlns:a="http://schemas.openxmlformats.org/drawingml/2006/main">
            <a:off x="125496" y="124027"/>
            <a:ext cx="519768" cy="388325"/>
            <a:chOff x="-8323" y="0"/>
            <a:chExt cx="519764" cy="388339"/>
          </a:xfrm>
        </cdr:grpSpPr>
        <cdr:sp macro="" textlink="">
          <cdr:nvSpPr>
            <cdr:cNvPr id="42" name="אליפסה 41"/>
            <cdr:cNvSpPr/>
          </cdr:nvSpPr>
          <cdr:spPr>
            <a:xfrm xmlns:a="http://schemas.openxmlformats.org/drawingml/2006/main">
              <a:off x="31522" y="0"/>
              <a:ext cx="360001" cy="360012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he-IL" sz="10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43" name="TextBox 3"/>
            <cdr:cNvSpPr txBox="1"/>
          </cdr:nvSpPr>
          <cdr:spPr>
            <a:xfrm xmlns:a="http://schemas.openxmlformats.org/drawingml/2006/main">
              <a:off x="-8323" y="21982"/>
              <a:ext cx="519764" cy="36635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+</a:t>
              </a:r>
              <a:r>
                <a:rPr lang="he-IL" sz="1000">
                  <a:latin typeface="Arial" panose="020B0604020202020204" pitchFamily="34" charset="0"/>
                  <a:cs typeface="Arial" panose="020B0604020202020204" pitchFamily="34" charset="0"/>
                </a:rPr>
                <a:t>6</a:t>
              </a:r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%</a:t>
              </a:r>
              <a:endParaRPr lang="he-IL" sz="1000" baseline="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47" name="קבוצה 46"/>
          <cdr:cNvGrpSpPr/>
        </cdr:nvGrpSpPr>
        <cdr:grpSpPr>
          <a:xfrm xmlns:a="http://schemas.openxmlformats.org/drawingml/2006/main">
            <a:off x="103500" y="453794"/>
            <a:ext cx="571032" cy="388347"/>
            <a:chOff x="-42499" y="0"/>
            <a:chExt cx="571011" cy="388352"/>
          </a:xfrm>
        </cdr:grpSpPr>
        <cdr:sp macro="" textlink="">
          <cdr:nvSpPr>
            <cdr:cNvPr id="48" name="אליפסה 47"/>
            <cdr:cNvSpPr/>
          </cdr:nvSpPr>
          <cdr:spPr>
            <a:xfrm xmlns:a="http://schemas.openxmlformats.org/drawingml/2006/main">
              <a:off x="19310" y="0"/>
              <a:ext cx="360002" cy="360024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he-IL" sz="10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49" name="TextBox 3"/>
            <cdr:cNvSpPr txBox="1"/>
          </cdr:nvSpPr>
          <cdr:spPr>
            <a:xfrm xmlns:a="http://schemas.openxmlformats.org/drawingml/2006/main">
              <a:off x="-42499" y="17686"/>
              <a:ext cx="571011" cy="37066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+1</a:t>
              </a:r>
              <a:r>
                <a:rPr lang="he-IL" sz="1000" baseline="0">
                  <a:latin typeface="Arial" panose="020B0604020202020204" pitchFamily="34" charset="0"/>
                  <a:cs typeface="Arial" panose="020B0604020202020204" pitchFamily="34" charset="0"/>
                </a:rPr>
                <a:t>3</a:t>
              </a:r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%</a:t>
              </a:r>
              <a:endParaRPr lang="he-IL" sz="1000" baseline="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50" name="קבוצה 49"/>
          <cdr:cNvGrpSpPr/>
        </cdr:nvGrpSpPr>
        <cdr:grpSpPr>
          <a:xfrm xmlns:a="http://schemas.openxmlformats.org/drawingml/2006/main">
            <a:off x="81540" y="761486"/>
            <a:ext cx="592992" cy="388347"/>
            <a:chOff x="-64462" y="0"/>
            <a:chExt cx="592974" cy="388352"/>
          </a:xfrm>
        </cdr:grpSpPr>
        <cdr:sp macro="" textlink="">
          <cdr:nvSpPr>
            <cdr:cNvPr id="51" name="אליפסה 50"/>
            <cdr:cNvSpPr/>
          </cdr:nvSpPr>
          <cdr:spPr>
            <a:xfrm xmlns:a="http://schemas.openxmlformats.org/drawingml/2006/main">
              <a:off x="19310" y="0"/>
              <a:ext cx="360002" cy="360024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he-IL" sz="10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52" name="TextBox 3"/>
            <cdr:cNvSpPr txBox="1"/>
          </cdr:nvSpPr>
          <cdr:spPr>
            <a:xfrm xmlns:a="http://schemas.openxmlformats.org/drawingml/2006/main">
              <a:off x="-64462" y="21983"/>
              <a:ext cx="592974" cy="36636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+22%</a:t>
              </a:r>
              <a:endParaRPr lang="he-IL" sz="1000" baseline="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53" name="קבוצה 52"/>
          <cdr:cNvGrpSpPr/>
        </cdr:nvGrpSpPr>
        <cdr:grpSpPr>
          <a:xfrm xmlns:a="http://schemas.openxmlformats.org/drawingml/2006/main">
            <a:off x="125460" y="1076544"/>
            <a:ext cx="497844" cy="388346"/>
            <a:chOff x="-20536" y="0"/>
            <a:chExt cx="497805" cy="388365"/>
          </a:xfrm>
        </cdr:grpSpPr>
        <cdr:sp macro="" textlink="">
          <cdr:nvSpPr>
            <cdr:cNvPr id="54" name="אליפסה 53"/>
            <cdr:cNvSpPr/>
          </cdr:nvSpPr>
          <cdr:spPr>
            <a:xfrm xmlns:a="http://schemas.openxmlformats.org/drawingml/2006/main">
              <a:off x="19310" y="0"/>
              <a:ext cx="360003" cy="360036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he-IL" sz="10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55" name="TextBox 3"/>
            <cdr:cNvSpPr txBox="1"/>
          </cdr:nvSpPr>
          <cdr:spPr>
            <a:xfrm xmlns:a="http://schemas.openxmlformats.org/drawingml/2006/main">
              <a:off x="-20536" y="21984"/>
              <a:ext cx="497805" cy="3663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+</a:t>
              </a:r>
              <a:r>
                <a:rPr lang="he-IL" sz="1000" baseline="0">
                  <a:latin typeface="Arial" panose="020B0604020202020204" pitchFamily="34" charset="0"/>
                  <a:cs typeface="Arial" panose="020B0604020202020204" pitchFamily="34" charset="0"/>
                </a:rPr>
                <a:t>8</a:t>
              </a:r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%</a:t>
              </a:r>
              <a:endParaRPr lang="he-IL" sz="1000" baseline="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56" name="קבוצה 55"/>
          <cdr:cNvGrpSpPr/>
        </cdr:nvGrpSpPr>
        <cdr:grpSpPr>
          <a:xfrm xmlns:a="http://schemas.openxmlformats.org/drawingml/2006/main">
            <a:off x="146016" y="1391623"/>
            <a:ext cx="477288" cy="388347"/>
            <a:chOff x="0" y="0"/>
            <a:chExt cx="477269" cy="388365"/>
          </a:xfrm>
        </cdr:grpSpPr>
        <cdr:sp macro="" textlink="">
          <cdr:nvSpPr>
            <cdr:cNvPr id="57" name="אליפסה 56"/>
            <cdr:cNvSpPr/>
          </cdr:nvSpPr>
          <cdr:spPr>
            <a:xfrm xmlns:a="http://schemas.openxmlformats.org/drawingml/2006/main">
              <a:off x="19310" y="0"/>
              <a:ext cx="360003" cy="360036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he-IL" sz="10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58" name="TextBox 3"/>
            <cdr:cNvSpPr txBox="1"/>
          </cdr:nvSpPr>
          <cdr:spPr>
            <a:xfrm xmlns:a="http://schemas.openxmlformats.org/drawingml/2006/main">
              <a:off x="0" y="21984"/>
              <a:ext cx="477269" cy="3663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+</a:t>
              </a:r>
              <a:r>
                <a:rPr lang="he-IL" sz="1000" baseline="0">
                  <a:latin typeface="Arial" panose="020B0604020202020204" pitchFamily="34" charset="0"/>
                  <a:cs typeface="Arial" panose="020B0604020202020204" pitchFamily="34" charset="0"/>
                </a:rPr>
                <a:t>8</a:t>
              </a:r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%</a:t>
              </a:r>
              <a:endParaRPr lang="he-IL" sz="1000" baseline="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  <cdr:grpSp>
        <cdr:nvGrpSpPr>
          <cdr:cNvPr id="59" name="קבוצה 58"/>
          <cdr:cNvGrpSpPr/>
        </cdr:nvGrpSpPr>
        <cdr:grpSpPr>
          <a:xfrm xmlns:a="http://schemas.openxmlformats.org/drawingml/2006/main">
            <a:off x="96192" y="1706681"/>
            <a:ext cx="586044" cy="388346"/>
            <a:chOff x="-49820" y="0"/>
            <a:chExt cx="586009" cy="388365"/>
          </a:xfrm>
        </cdr:grpSpPr>
        <cdr:sp macro="" textlink="">
          <cdr:nvSpPr>
            <cdr:cNvPr id="60" name="אליפסה 59"/>
            <cdr:cNvSpPr/>
          </cdr:nvSpPr>
          <cdr:spPr>
            <a:xfrm xmlns:a="http://schemas.openxmlformats.org/drawingml/2006/main">
              <a:off x="19310" y="0"/>
              <a:ext cx="360003" cy="360036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he-IL" sz="10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  <cdr:sp macro="" textlink="">
          <cdr:nvSpPr>
            <cdr:cNvPr id="61" name="TextBox 3"/>
            <cdr:cNvSpPr txBox="1"/>
          </cdr:nvSpPr>
          <cdr:spPr>
            <a:xfrm xmlns:a="http://schemas.openxmlformats.org/drawingml/2006/main">
              <a:off x="-49820" y="21984"/>
              <a:ext cx="586009" cy="3663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1000" baseline="0">
                  <a:latin typeface="Arial" panose="020B0604020202020204" pitchFamily="34" charset="0"/>
                  <a:cs typeface="Arial" panose="020B0604020202020204" pitchFamily="34" charset="0"/>
                </a:rPr>
                <a:t>+22%</a:t>
              </a:r>
              <a:endParaRPr lang="he-IL" sz="1000" baseline="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8660</xdr:rowOff>
    </xdr:from>
    <xdr:to>
      <xdr:col>5</xdr:col>
      <xdr:colOff>179659</xdr:colOff>
      <xdr:row>13</xdr:row>
      <xdr:rowOff>168410</xdr:rowOff>
    </xdr:to>
    <xdr:graphicFrame macro="">
      <xdr:nvGraphicFramePr>
        <xdr:cNvPr id="3" name="תרשים 2" descr="איור א'-4: התפלגות ההחזקות בתיק לפי מנהל&#10;כאחוז מסך התיק" title="איור א'-4: התפלגות ההחזקות בתיק לפי מנהל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0.12011</cdr:x>
      <cdr:y>0.09226</cdr:y>
    </cdr:from>
    <cdr:to>
      <cdr:x>0.50511</cdr:x>
      <cdr:y>0.16559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2396" y="199282"/>
          <a:ext cx="1386000" cy="15840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Direct by the public</a:t>
          </a:r>
        </a:p>
      </cdr:txBody>
    </cdr:sp>
  </cdr:relSizeAnchor>
  <cdr:relSizeAnchor xmlns:cdr="http://schemas.openxmlformats.org/drawingml/2006/chartDrawing">
    <cdr:from>
      <cdr:x>0.12011</cdr:x>
      <cdr:y>0.19364</cdr:y>
    </cdr:from>
    <cdr:to>
      <cdr:x>0.50496</cdr:x>
      <cdr:y>0.26672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5116" y="399818"/>
          <a:ext cx="1362120" cy="150900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solidFill>
            <a:srgbClr val="177990"/>
          </a:solidFill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Institutional investors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182562</xdr:rowOff>
    </xdr:from>
    <xdr:to>
      <xdr:col>5</xdr:col>
      <xdr:colOff>186875</xdr:colOff>
      <xdr:row>13</xdr:row>
      <xdr:rowOff>151812</xdr:rowOff>
    </xdr:to>
    <xdr:graphicFrame macro="">
      <xdr:nvGraphicFramePr>
        <xdr:cNvPr id="2" name="תרשים 1" descr="איור א'-5: התפלגות ההחזקות בתיק לפי מנהל&#10;יתרות במיליארדי ש&quot;ח (עמודות) וכאחוז מסה&quot;כ (בועות)" title="איור א'-5: התפלגות ההחזקות בתיק לפי מנהל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0.0081</cdr:x>
      <cdr:y>0.87854</cdr:y>
    </cdr:from>
    <cdr:to>
      <cdr:x>1</cdr:x>
      <cdr:y>1</cdr:y>
    </cdr:to>
    <cdr:sp macro="" textlink="">
      <cdr:nvSpPr>
        <cdr:cNvPr id="2" name="מלבן 1"/>
        <cdr:cNvSpPr/>
      </cdr:nvSpPr>
      <cdr:spPr>
        <a:xfrm xmlns:a="http://schemas.openxmlformats.org/drawingml/2006/main">
          <a:off x="29133" y="1888989"/>
          <a:ext cx="3567582" cy="2611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e-IL" sz="1000">
            <a:latin typeface="Arial (גוף)"/>
          </a:endParaRPr>
        </a:p>
      </cdr:txBody>
    </cdr:sp>
  </cdr:relSizeAnchor>
  <cdr:relSizeAnchor xmlns:cdr="http://schemas.openxmlformats.org/drawingml/2006/chartDrawing">
    <cdr:from>
      <cdr:x>0.60851</cdr:x>
      <cdr:y>0.89721</cdr:y>
    </cdr:from>
    <cdr:to>
      <cdr:x>0.93707</cdr:x>
      <cdr:y>0.98888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90653" y="1937981"/>
          <a:ext cx="1182783" cy="19800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0">
              <a:latin typeface="Arial" panose="020B0604020202020204" pitchFamily="34" charset="0"/>
              <a:cs typeface="Arial" panose="020B0604020202020204" pitchFamily="34" charset="0"/>
            </a:rPr>
            <a:t>Direct by the public</a:t>
          </a:r>
          <a:endParaRPr lang="he-IL" sz="105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0.07056</cdr:x>
      <cdr:y>0.89664</cdr:y>
    </cdr:from>
    <cdr:to>
      <cdr:x>0.51373</cdr:x>
      <cdr:y>0.98888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4000" y="1936751"/>
          <a:ext cx="1595438" cy="199230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0">
              <a:latin typeface="Arial" panose="020B0604020202020204" pitchFamily="34" charset="0"/>
              <a:cs typeface="Arial" panose="020B0604020202020204" pitchFamily="34" charset="0"/>
            </a:rPr>
            <a:t>Institutional investors</a:t>
          </a:r>
        </a:p>
      </cdr:txBody>
    </cdr:sp>
  </cdr:relSizeAnchor>
  <cdr:relSizeAnchor xmlns:cdr="http://schemas.openxmlformats.org/drawingml/2006/chartDrawing">
    <cdr:from>
      <cdr:x>0.79463</cdr:x>
      <cdr:y>0.04557</cdr:y>
    </cdr:from>
    <cdr:to>
      <cdr:x>0.93059</cdr:x>
      <cdr:y>0.22536</cdr:y>
    </cdr:to>
    <cdr:grpSp>
      <cdr:nvGrpSpPr>
        <cdr:cNvPr id="7" name="קבוצה 6">
          <a:extLst xmlns:a="http://schemas.openxmlformats.org/drawingml/2006/main">
            <a:ext uri="{FF2B5EF4-FFF2-40B4-BE49-F238E27FC236}">
              <a16:creationId xmlns:a16="http://schemas.microsoft.com/office/drawing/2014/main" id="{72654A4D-35AF-48F1-B037-42CB60E72E2E}"/>
            </a:ext>
          </a:extLst>
        </cdr:cNvPr>
        <cdr:cNvGrpSpPr/>
      </cdr:nvGrpSpPr>
      <cdr:grpSpPr>
        <a:xfrm xmlns:a="http://schemas.openxmlformats.org/drawingml/2006/main">
          <a:off x="2860668" y="98431"/>
          <a:ext cx="489456" cy="388347"/>
          <a:chOff x="2653395" y="0"/>
          <a:chExt cx="489033" cy="381622"/>
        </a:xfrm>
      </cdr:grpSpPr>
      <cdr:sp macro="" textlink="">
        <cdr:nvSpPr>
          <cdr:cNvPr id="20" name="אליפסה 19"/>
          <cdr:cNvSpPr/>
        </cdr:nvSpPr>
        <cdr:spPr>
          <a:xfrm xmlns:a="http://schemas.openxmlformats.org/drawingml/2006/main">
            <a:off x="2708368" y="0"/>
            <a:ext cx="359699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4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21" name="TextBox 3"/>
          <cdr:cNvSpPr txBox="1"/>
        </cdr:nvSpPr>
        <cdr:spPr>
          <a:xfrm xmlns:a="http://schemas.openxmlformats.org/drawingml/2006/main">
            <a:off x="2653395" y="39419"/>
            <a:ext cx="489033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44</a:t>
            </a:r>
            <a:r>
              <a:rPr lang="en-US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%</a:t>
            </a:r>
            <a:endParaRPr lang="he-IL" sz="1100" baseline="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0.61131</cdr:x>
      <cdr:y>0.04557</cdr:y>
    </cdr:from>
    <cdr:to>
      <cdr:x>0.74727</cdr:x>
      <cdr:y>0.22536</cdr:y>
    </cdr:to>
    <cdr:grpSp>
      <cdr:nvGrpSpPr>
        <cdr:cNvPr id="8" name="קבוצה 7">
          <a:extLst xmlns:a="http://schemas.openxmlformats.org/drawingml/2006/main">
            <a:ext uri="{FF2B5EF4-FFF2-40B4-BE49-F238E27FC236}">
              <a16:creationId xmlns:a16="http://schemas.microsoft.com/office/drawing/2014/main" id="{1C132F1B-D69D-4FFC-947B-3DD55CDBC565}"/>
            </a:ext>
          </a:extLst>
        </cdr:cNvPr>
        <cdr:cNvGrpSpPr/>
      </cdr:nvGrpSpPr>
      <cdr:grpSpPr>
        <a:xfrm xmlns:a="http://schemas.openxmlformats.org/drawingml/2006/main">
          <a:off x="2200716" y="98431"/>
          <a:ext cx="489456" cy="388347"/>
          <a:chOff x="1993447" y="0"/>
          <a:chExt cx="489032" cy="381622"/>
        </a:xfrm>
      </cdr:grpSpPr>
      <cdr:sp macro="" textlink="">
        <cdr:nvSpPr>
          <cdr:cNvPr id="18" name="אליפסה 17"/>
          <cdr:cNvSpPr/>
        </cdr:nvSpPr>
        <cdr:spPr>
          <a:xfrm xmlns:a="http://schemas.openxmlformats.org/drawingml/2006/main">
            <a:off x="2048420" y="0"/>
            <a:ext cx="359698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4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9" name="TextBox 3"/>
          <cdr:cNvSpPr txBox="1"/>
        </cdr:nvSpPr>
        <cdr:spPr>
          <a:xfrm xmlns:a="http://schemas.openxmlformats.org/drawingml/2006/main">
            <a:off x="1993447" y="39419"/>
            <a:ext cx="489032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9</a:t>
            </a:r>
            <a:r>
              <a:rPr lang="en-US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%</a:t>
            </a:r>
            <a:endParaRPr lang="he-IL" sz="1100" baseline="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0.428</cdr:x>
      <cdr:y>0.04557</cdr:y>
    </cdr:from>
    <cdr:to>
      <cdr:x>0.56395</cdr:x>
      <cdr:y>0.22536</cdr:y>
    </cdr:to>
    <cdr:grpSp>
      <cdr:nvGrpSpPr>
        <cdr:cNvPr id="9" name="קבוצה 8">
          <a:extLst xmlns:a="http://schemas.openxmlformats.org/drawingml/2006/main">
            <a:ext uri="{FF2B5EF4-FFF2-40B4-BE49-F238E27FC236}">
              <a16:creationId xmlns:a16="http://schemas.microsoft.com/office/drawing/2014/main" id="{034F4369-0CD6-43AD-9A00-BD999BD2E1E8}"/>
            </a:ext>
          </a:extLst>
        </cdr:cNvPr>
        <cdr:cNvGrpSpPr/>
      </cdr:nvGrpSpPr>
      <cdr:grpSpPr>
        <a:xfrm xmlns:a="http://schemas.openxmlformats.org/drawingml/2006/main">
          <a:off x="1540800" y="98431"/>
          <a:ext cx="489420" cy="388347"/>
          <a:chOff x="1326698" y="0"/>
          <a:chExt cx="489034" cy="381622"/>
        </a:xfrm>
      </cdr:grpSpPr>
      <cdr:sp macro="" textlink="">
        <cdr:nvSpPr>
          <cdr:cNvPr id="16" name="אליפסה 15"/>
          <cdr:cNvSpPr/>
        </cdr:nvSpPr>
        <cdr:spPr>
          <a:xfrm xmlns:a="http://schemas.openxmlformats.org/drawingml/2006/main">
            <a:off x="1381671" y="0"/>
            <a:ext cx="359700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4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7" name="TextBox 3"/>
          <cdr:cNvSpPr txBox="1"/>
        </cdr:nvSpPr>
        <cdr:spPr>
          <a:xfrm xmlns:a="http://schemas.openxmlformats.org/drawingml/2006/main">
            <a:off x="1326698" y="39419"/>
            <a:ext cx="489034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22</a:t>
            </a:r>
            <a:r>
              <a:rPr lang="en-US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%</a:t>
            </a:r>
            <a:endParaRPr lang="he-IL" sz="1100" baseline="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0.24468</cdr:x>
      <cdr:y>0.04557</cdr:y>
    </cdr:from>
    <cdr:to>
      <cdr:x>0.38063</cdr:x>
      <cdr:y>0.22536</cdr:y>
    </cdr:to>
    <cdr:grpSp>
      <cdr:nvGrpSpPr>
        <cdr:cNvPr id="10" name="קבוצה 9">
          <a:extLst xmlns:a="http://schemas.openxmlformats.org/drawingml/2006/main">
            <a:ext uri="{FF2B5EF4-FFF2-40B4-BE49-F238E27FC236}">
              <a16:creationId xmlns:a16="http://schemas.microsoft.com/office/drawing/2014/main" id="{00A75063-E7B5-4A3C-B53A-A69B58FF5A0B}"/>
            </a:ext>
          </a:extLst>
        </cdr:cNvPr>
        <cdr:cNvGrpSpPr/>
      </cdr:nvGrpSpPr>
      <cdr:grpSpPr>
        <a:xfrm xmlns:a="http://schemas.openxmlformats.org/drawingml/2006/main">
          <a:off x="880848" y="98431"/>
          <a:ext cx="489420" cy="388347"/>
          <a:chOff x="659947" y="0"/>
          <a:chExt cx="489033" cy="381622"/>
        </a:xfrm>
      </cdr:grpSpPr>
      <cdr:sp macro="" textlink="">
        <cdr:nvSpPr>
          <cdr:cNvPr id="14" name="אליפסה 13"/>
          <cdr:cNvSpPr/>
        </cdr:nvSpPr>
        <cdr:spPr>
          <a:xfrm xmlns:a="http://schemas.openxmlformats.org/drawingml/2006/main">
            <a:off x="714920" y="0"/>
            <a:ext cx="359699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4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5" name="TextBox 3"/>
          <cdr:cNvSpPr txBox="1"/>
        </cdr:nvSpPr>
        <cdr:spPr>
          <a:xfrm xmlns:a="http://schemas.openxmlformats.org/drawingml/2006/main">
            <a:off x="659947" y="39419"/>
            <a:ext cx="489033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13</a:t>
            </a:r>
            <a:r>
              <a:rPr lang="en-US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%</a:t>
            </a:r>
            <a:endParaRPr lang="he-IL" sz="1100" baseline="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0.06136</cdr:x>
      <cdr:y>0.04557</cdr:y>
    </cdr:from>
    <cdr:to>
      <cdr:x>0.19732</cdr:x>
      <cdr:y>0.22536</cdr:y>
    </cdr:to>
    <cdr:grpSp>
      <cdr:nvGrpSpPr>
        <cdr:cNvPr id="11" name="קבוצה 10">
          <a:extLst xmlns:a="http://schemas.openxmlformats.org/drawingml/2006/main">
            <a:ext uri="{FF2B5EF4-FFF2-40B4-BE49-F238E27FC236}">
              <a16:creationId xmlns:a16="http://schemas.microsoft.com/office/drawing/2014/main" id="{A175068F-56E0-449E-8B26-362EF933C733}"/>
            </a:ext>
          </a:extLst>
        </cdr:cNvPr>
        <cdr:cNvGrpSpPr/>
      </cdr:nvGrpSpPr>
      <cdr:grpSpPr>
        <a:xfrm xmlns:a="http://schemas.openxmlformats.org/drawingml/2006/main">
          <a:off x="220896" y="98431"/>
          <a:ext cx="489456" cy="388347"/>
          <a:chOff x="0" y="0"/>
          <a:chExt cx="489032" cy="381622"/>
        </a:xfrm>
      </cdr:grpSpPr>
      <cdr:sp macro="" textlink="">
        <cdr:nvSpPr>
          <cdr:cNvPr id="12" name="אליפסה 11"/>
          <cdr:cNvSpPr/>
        </cdr:nvSpPr>
        <cdr:spPr>
          <a:xfrm xmlns:a="http://schemas.openxmlformats.org/drawingml/2006/main">
            <a:off x="54973" y="0"/>
            <a:ext cx="359698" cy="353785"/>
          </a:xfrm>
          <a:prstGeom xmlns:a="http://schemas.openxmlformats.org/drawingml/2006/main" prst="ellipse">
            <a:avLst/>
          </a:prstGeom>
          <a:ln xmlns:a="http://schemas.openxmlformats.org/drawingml/2006/main">
            <a:solidFill>
              <a:srgbClr val="00A390"/>
            </a:solidFill>
          </a:ln>
        </cdr:spPr>
        <cdr:style>
          <a:lnRef xmlns:a="http://schemas.openxmlformats.org/drawingml/2006/main" idx="2">
            <a:schemeClr val="accent5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5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14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cdr:txBody>
      </cdr:sp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0" y="39419"/>
            <a:ext cx="489032" cy="342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12</a:t>
            </a:r>
            <a:r>
              <a:rPr lang="en-US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%</a:t>
            </a:r>
            <a:endParaRPr lang="he-IL" sz="1100" baseline="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endParaRP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D/&#1502;&#1489;&#1496;%20&#1505;&#1496;&#1496;&#1497;&#1505;&#1496;&#1497;/2019/&#1508;&#1512;&#1511;&#1497;&#1501;%20&#1513;&#1493;&#1496;&#1508;&#1497;&#1501;/&#1508;&#1512;&#1511;&#1497;&#1501;%20&#1513;&#1493;&#1496;&#1508;&#1497;&#1501;%20&#1488;&#1511;&#1505;&#1500;%20&#1508;&#1493;&#1504;&#1496;%20&#1488;&#1512;&#1497;&#1488;&#1500;%20&#1500;&#1488;&#1514;&#1512;/&#1514;&#1497;&#1511;%20&#1492;&#1504;&#1499;&#1505;&#1497;&#1501;%20&#1508;&#1493;&#1504;&#1496;%20&#1488;&#1512;&#1497;&#1488;&#15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'-1 "/>
      <sheetName val="נתונים א'-1"/>
      <sheetName val="איור א'-2"/>
      <sheetName val="נתונים א'-2"/>
      <sheetName val="איור א'-3"/>
      <sheetName val="נתונים א'-3"/>
      <sheetName val="איור א'-4"/>
      <sheetName val="נתונים א'-4"/>
      <sheetName val="איור א'-5"/>
      <sheetName val="נתונים א'-5"/>
      <sheetName val="איור א'-6"/>
      <sheetName val="נתונים א'-6"/>
      <sheetName val="איור א'-7"/>
      <sheetName val="נתונים א'-7"/>
      <sheetName val="איור א'-8"/>
      <sheetName val="נתונים א'-8"/>
      <sheetName val="איור א'-9"/>
      <sheetName val="נתונים א'-9"/>
      <sheetName val="איור א'-10"/>
      <sheetName val="נתונים א'-10"/>
      <sheetName val="איור א'-11"/>
      <sheetName val="נתונים א'-11"/>
      <sheetName val="איור א'-12"/>
      <sheetName val="נתונים א'-12"/>
      <sheetName val="איור א'-13"/>
      <sheetName val="נתונים א'-13"/>
      <sheetName val="איור א'-14"/>
      <sheetName val="נתונים א'-14"/>
      <sheetName val="איור א'-15"/>
      <sheetName val="נתונים א'-15"/>
      <sheetName val="איור א'-16"/>
      <sheetName val="נתונים א'-16"/>
      <sheetName val="איור א'-17"/>
      <sheetName val="נתונים א'-17"/>
      <sheetName val="איור א'-18"/>
      <sheetName val="נתונים א'-18"/>
      <sheetName val="לוח אינדיקטורים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1283.26</v>
          </cell>
          <cell r="D3">
            <v>82.383579631037946</v>
          </cell>
        </row>
        <row r="4">
          <cell r="B4">
            <v>809.81245366819985</v>
          </cell>
          <cell r="D4">
            <v>102.10095378500012</v>
          </cell>
        </row>
        <row r="5">
          <cell r="B5">
            <v>499.75598060000004</v>
          </cell>
          <cell r="D5">
            <v>110.49186707999991</v>
          </cell>
        </row>
        <row r="6">
          <cell r="B6">
            <v>526.32720611600007</v>
          </cell>
          <cell r="D6">
            <v>42.922518555999886</v>
          </cell>
        </row>
        <row r="7">
          <cell r="B7">
            <v>371.06613733734378</v>
          </cell>
          <cell r="D7">
            <v>28.819262910431121</v>
          </cell>
        </row>
        <row r="8">
          <cell r="B8">
            <v>182.58752420599998</v>
          </cell>
          <cell r="D8">
            <v>39.394893263000426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#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#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מחבר" refreshedDate="43888.676864004628" createdVersion="6" refreshedVersion="6" minRefreshableVersion="3" recordCount="5">
  <cacheSource type="worksheet">
    <worksheetSource ref="B5:D10" sheet="נתונים א'-5" r:id="rId2"/>
  </cacheSource>
  <cacheFields count="3">
    <cacheField name="מחזיק" numFmtId="0">
      <sharedItems count="2">
        <s v="ציבור במישרין"/>
        <s v="הגופים המוסדיים"/>
      </sharedItems>
    </cacheField>
    <cacheField name="מנהל" numFmtId="0">
      <sharedItems count="7">
        <s v="ציבור במישרין ללא קרנות"/>
        <s v="קרנות נאמנות"/>
        <s v="קרנות_x000a_פנסיה"/>
        <s v="תכניות ביטוח"/>
        <s v="גמל והשתלמות"/>
        <s v="קרנות פנסיה" u="1"/>
        <s v="ציבור במישרין (ללא קרנות)" u="1"/>
      </sharedItems>
    </cacheField>
    <cacheField name="סכום" numFmtId="165">
      <sharedItems containsSemiMixedTypes="0" containsString="0" containsNumber="1" minValue="352.45299999999997" maxValue="1778.452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מחבר" refreshedDate="43895.658328472222" createdVersion="6" refreshedVersion="6" minRefreshableVersion="3" recordCount="8">
  <cacheSource type="worksheet">
    <worksheetSource ref="A9:D17" sheet="9" r:id="rId2"/>
  </cacheSource>
  <cacheFields count="4">
    <cacheField name="נכס" numFmtId="0">
      <sharedItems count="2">
        <s v="מוסדיים"/>
        <s v="ציבור במישרין_x000a_(כולל קרנות נאמנות)"/>
      </sharedItems>
    </cacheField>
    <cacheField name="תקופה" numFmtId="0">
      <sharedItems containsMixedTypes="1" containsNumber="1" containsInteger="1" minValue="2018" maxValue="2019" count="4">
        <n v="2018"/>
        <s v="תנועה"/>
        <s v="מחיר"/>
        <n v="2019"/>
      </sharedItems>
    </cacheField>
    <cacheField name="יתרה" numFmtId="0">
      <sharedItems containsSemiMixedTypes="0" containsString="0" containsNumber="1" minValue="5.2255292065789964" maxValue="441.39456667999991" count="8">
        <n v="127.91058"/>
        <n v="6.9344707934210037"/>
        <n v="34.008230206579007"/>
        <n v="168.85328100000001"/>
        <n v="371.84540060000006"/>
        <n v="5.2255292065789964"/>
        <n v="64.323636873420853"/>
        <n v="441.39456667999991"/>
      </sharedItems>
    </cacheField>
    <cacheField name="בסיס" numFmtId="164">
      <sharedItems containsSemiMixedTypes="0" containsString="0" containsNumber="1" minValue="0" maxValue="377.070929806579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n v="1778.4520000000002"/>
  </r>
  <r>
    <x v="0"/>
    <x v="1"/>
    <n v="352.45299999999997"/>
  </r>
  <r>
    <x v="1"/>
    <x v="2"/>
    <n v="898.23"/>
  </r>
  <r>
    <x v="1"/>
    <x v="3"/>
    <n v="481.20699999999999"/>
  </r>
  <r>
    <x v="1"/>
    <x v="4"/>
    <n v="534.1680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x v="0"/>
    <x v="0"/>
    <x v="0"/>
    <n v="0"/>
  </r>
  <r>
    <x v="0"/>
    <x v="1"/>
    <x v="1"/>
    <n v="127.91058"/>
  </r>
  <r>
    <x v="0"/>
    <x v="2"/>
    <x v="2"/>
    <n v="134.845050793421"/>
  </r>
  <r>
    <x v="0"/>
    <x v="3"/>
    <x v="3"/>
    <n v="0"/>
  </r>
  <r>
    <x v="1"/>
    <x v="0"/>
    <x v="4"/>
    <n v="0"/>
  </r>
  <r>
    <x v="1"/>
    <x v="1"/>
    <x v="5"/>
    <n v="371.84540060000006"/>
  </r>
  <r>
    <x v="1"/>
    <x v="2"/>
    <x v="6"/>
    <n v="377.07092980657904"/>
  </r>
  <r>
    <x v="1"/>
    <x v="3"/>
    <x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ערכים" grandTotalCaption="Total" updatedVersion="6" minRefreshableVersion="3" useAutoFormatting="1" itemPrintTitles="1" createdVersion="6" indent="0" outline="1" outlineData="1" multipleFieldFilters="0" chartFormat="35" rowHeaderCaption="Row1">
  <location ref="A1:B9" firstHeaderRow="1" firstDataRow="1" firstDataCol="1"/>
  <pivotFields count="3">
    <pivotField axis="axisRow" showAll="0">
      <items count="3">
        <item n="Direct by the public" x="0"/>
        <item n="Institutional investors" x="1"/>
        <item t="default"/>
      </items>
    </pivotField>
    <pivotField axis="axisRow" showAll="0">
      <items count="8">
        <item m="1" x="5"/>
        <item n="Pension funds _x000a_" x="2"/>
        <item n="Provident and advanced training funds" x="4"/>
        <item m="1" x="6"/>
        <item n="Excl. mutual funds" x="0"/>
        <item n="Mutual funds" x="1"/>
        <item n="Insurance policies" x="3"/>
        <item t="default"/>
      </items>
    </pivotField>
    <pivotField dataField="1" numFmtId="165" showAll="0"/>
  </pivotFields>
  <rowFields count="2">
    <field x="0"/>
    <field x="1"/>
  </rowFields>
  <rowItems count="8">
    <i>
      <x/>
    </i>
    <i r="1">
      <x v="4"/>
    </i>
    <i r="1">
      <x v="5"/>
    </i>
    <i>
      <x v="1"/>
    </i>
    <i r="1">
      <x v="1"/>
    </i>
    <i r="1">
      <x v="2"/>
    </i>
    <i r="1">
      <x v="6"/>
    </i>
    <i t="grand">
      <x/>
    </i>
  </rowItems>
  <colItems count="1">
    <i/>
  </colItems>
  <dataFields count="1">
    <dataField name="sum total" fld="2" baseField="0" baseItem="0"/>
  </dataFields>
  <formats count="14">
    <format dxfId="142">
      <pivotArea field="0" type="button" dataOnly="0" labelOnly="1" outline="0" axis="axisRow" fieldPosition="0"/>
    </format>
    <format dxfId="141">
      <pivotArea dataOnly="0" labelOnly="1" outline="0" axis="axisValues" fieldPosition="0"/>
    </format>
    <format dxfId="140">
      <pivotArea dataOnly="0" labelOnly="1" outline="0" axis="axisValues" fieldPosition="0"/>
    </format>
    <format dxfId="139">
      <pivotArea grandRow="1" outline="0" collapsedLevelsAreSubtotals="1" fieldPosition="0"/>
    </format>
    <format dxfId="138">
      <pivotArea dataOnly="0" labelOnly="1" grandRow="1" outline="0" fieldPosition="0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0" type="button" dataOnly="0" labelOnly="1" outline="0" axis="axisRow" fieldPosition="0"/>
    </format>
    <format dxfId="134">
      <pivotArea dataOnly="0" labelOnly="1" outline="0" axis="axisValues" fieldPosition="0"/>
    </format>
    <format dxfId="133">
      <pivotArea dataOnly="0" labelOnly="1" fieldPosition="0">
        <references count="1">
          <reference field="0" count="0"/>
        </references>
      </pivotArea>
    </format>
    <format dxfId="132">
      <pivotArea dataOnly="0" labelOnly="1" grandRow="1" outline="0" fieldPosition="0"/>
    </format>
    <format dxfId="131">
      <pivotArea dataOnly="0" labelOnly="1" fieldPosition="0">
        <references count="2">
          <reference field="0" count="1" selected="0">
            <x v="0"/>
          </reference>
          <reference field="1" count="2">
            <x v="4"/>
            <x v="5"/>
          </reference>
        </references>
      </pivotArea>
    </format>
    <format dxfId="130">
      <pivotArea dataOnly="0" labelOnly="1" fieldPosition="0">
        <references count="2">
          <reference field="0" count="1" selected="0">
            <x v="1"/>
          </reference>
          <reference field="1" count="3">
            <x v="1"/>
            <x v="2"/>
            <x v="6"/>
          </reference>
        </references>
      </pivotArea>
    </format>
    <format dxfId="129">
      <pivotArea dataOnly="0" labelOnly="1" outline="0" axis="axisValues" fieldPosition="0"/>
    </format>
  </formats>
  <chartFormats count="14">
    <chartFormat chart="15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15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15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6"/>
          </reference>
        </references>
      </pivotArea>
    </chartFormat>
    <chartFormat chart="16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16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16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6"/>
          </reference>
        </references>
      </pivotArea>
    </chartFormat>
    <chartFormat chart="27" format="2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6"/>
          </reference>
        </references>
      </pivotArea>
    </chartFormat>
    <chartFormat chart="27" format="29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27" format="3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27" format="3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5"/>
          </reference>
        </references>
      </pivotArea>
    </chartFormat>
    <chartFormat chart="27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ערכים" updatedVersion="6" minRefreshableVersion="3" useAutoFormatting="1" rowGrandTotals="0" itemPrintTitles="1" createdVersion="4" indent="0" outline="1" outlineData="1" multipleFieldFilters="0" chartFormat="76" rowHeaderCaption="Row label">
  <location ref="A1:C11" firstHeaderRow="0" firstDataRow="1" firstDataCol="1"/>
  <pivotFields count="4">
    <pivotField axis="axisRow" showAll="0" defaultSubtotal="0">
      <items count="2">
        <item n="Institutional investors" x="0"/>
        <item n="Direct by the public (incl. mutual funds)" x="1"/>
      </items>
    </pivotField>
    <pivotField axis="axisRow" showAll="0">
      <items count="5">
        <item x="0"/>
        <item n="Yield" x="1"/>
        <item n="Net new investment" x="2"/>
        <item x="3"/>
        <item t="default"/>
      </items>
    </pivotField>
    <pivotField dataField="1" showAll="0" defaultSubtotal="0"/>
    <pivotField dataField="1" showAll="0"/>
  </pivotFields>
  <rowFields count="2">
    <field x="0"/>
    <field x="1"/>
  </rowFields>
  <rowItems count="10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</rowItems>
  <colFields count="1">
    <field x="-2"/>
  </colFields>
  <colItems count="2">
    <i>
      <x/>
    </i>
    <i i="1">
      <x v="1"/>
    </i>
  </colItems>
  <dataFields count="2">
    <dataField name="סכום של בסיס" fld="3" baseField="0" baseItem="0"/>
    <dataField name="Total" fld="2" baseField="1" baseItem="1" numFmtId="166"/>
  </dataFields>
  <formats count="9">
    <format dxfId="113">
      <pivotArea field="0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0" type="button" dataOnly="0" labelOnly="1" outline="0" axis="axisRow" fieldPosition="0"/>
    </format>
    <format dxfId="108">
      <pivotArea dataOnly="0" labelOnly="1" fieldPosition="0">
        <references count="1">
          <reference field="0" count="0"/>
        </references>
      </pivotArea>
    </format>
    <format dxfId="107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06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0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6">
    <chartFormat chart="5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14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44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14" format="47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38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8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8" format="88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38" format="89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41" format="6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6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1" format="65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41" format="67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42" format="99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42" format="101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42" format="103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42" format="105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42" format="10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10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4" format="12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8" format="1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1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8" format="125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54" format="1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15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15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6" format="156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66" format="157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66" format="158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66" format="159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66" format="160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66" format="161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66" format="162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66" format="163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  <chartFormat chart="69" format="1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9" format="19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9" format="192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  <chartFormat chart="69" format="193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69" format="194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69" format="195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69" format="196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69" format="197">
      <pivotArea type="data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69" format="198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69" format="199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טבלה1" displayName="טבלה1" ref="A1:D66" totalsRowShown="0" headerRowDxfId="178" dataDxfId="176" headerRowBorderDxfId="177" tableBorderDxfId="175" headerRowCellStyle="Comma">
  <autoFilter ref="A1:D66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174"/>
    <tableColumn id="2" name="Balance" dataDxfId="173" dataCellStyle="Comma"/>
    <tableColumn id="3" name="Date2" dataDxfId="172" dataCellStyle="Comma"/>
    <tableColumn id="4" name="Annual rate of change " dataDxfId="17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טבלה10" displayName="טבלה10" ref="A1:F3" totalsRowShown="0" headerRowDxfId="80" dataDxfId="78" headerRowBorderDxfId="79" tableBorderDxfId="77" totalsRowBorderDxfId="76" dataCellStyle="Percent">
  <autoFilter ref="A1:F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Year" dataDxfId="75"/>
    <tableColumn id="2" name="Provident and advanced training funds" dataDxfId="74" dataCellStyle="Percent"/>
    <tableColumn id="3" name="New pension funds" dataDxfId="73" dataCellStyle="Percent"/>
    <tableColumn id="4" name="Old pension funds" dataDxfId="72" dataCellStyle="Percent"/>
    <tableColumn id="5" name="Profit-sharing insurance policies" dataDxfId="71" dataCellStyle="Percent"/>
    <tableColumn id="6" name="Total" dataDxfId="70" dataCellStyle="Percen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טבלה11" displayName="טבלה11" ref="A1:D121" totalsRowShown="0" headerRowDxfId="69" dataDxfId="67" headerRowBorderDxfId="68" tableBorderDxfId="66">
  <autoFilter ref="A1:D121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65"/>
    <tableColumn id="2" name="deposit" dataDxfId="64"/>
    <tableColumn id="3" name="Date2" dataDxfId="63"/>
    <tableColumn id="4" name="Annual change" dataDxfId="6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טבלה12" displayName="טבלה12" ref="A1:B8" totalsRowShown="0" headerRowDxfId="61" dataDxfId="59" headerRowBorderDxfId="60" tableBorderDxfId="58" totalsRowBorderDxfId="57">
  <autoFilter ref="A1:B8">
    <filterColumn colId="0" hiddenButton="1"/>
    <filterColumn colId="1" hiddenButton="1"/>
  </autoFilter>
  <tableColumns count="2">
    <tableColumn id="1" name="התמחות" dataDxfId="56" dataCellStyle="Comma"/>
    <tableColumn id="2" name="שינוי במיליארדים" dataDxfId="55" dataCellStyle="Comma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טבלה13" displayName="טבלה13" ref="A1:F6" totalsRowShown="0" headerRowDxfId="54" dataDxfId="52" headerRowBorderDxfId="53" tableBorderDxfId="51" totalsRowBorderDxfId="50" dataCellStyle="Comma">
  <autoFilter ref="A1:F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NIS billion" dataDxfId="49">
      <calculatedColumnFormula>EOMONTH(A1,12)</calculatedColumnFormula>
    </tableColumn>
    <tableColumn id="2" name="Equities abroad" dataDxfId="48" dataCellStyle="Comma"/>
    <tableColumn id="3" name="Assets abroad" dataDxfId="47" dataCellStyle="Comma"/>
    <tableColumn id="4" name="Corporate bonds" dataDxfId="46" dataCellStyle="Comma"/>
    <tableColumn id="5" name="Gov’t bonds" dataDxfId="45" dataCellStyle="Comma"/>
    <tableColumn id="6" name="Other" dataDxfId="44" dataCellStyle="Comma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טבלה14" displayName="טבלה14" ref="A1:D191" totalsRowShown="0" headerRowDxfId="43" dataDxfId="41" headerRowBorderDxfId="42" tableBorderDxfId="40" totalsRowBorderDxfId="39" headerRowCellStyle="Comma">
  <autoFilter ref="A1:D191">
    <filterColumn colId="0" hiddenButton="1"/>
    <filterColumn colId="1" hiddenButton="1"/>
    <filterColumn colId="2" hiddenButton="1"/>
    <filterColumn colId="3" hiddenButton="1"/>
  </autoFilter>
  <tableColumns count="4">
    <tableColumn id="1" name="Date" dataDxfId="38"/>
    <tableColumn id="2" name="Households" dataDxfId="37" dataCellStyle="Comma"/>
    <tableColumn id="3" name="Nonfinancial business" dataDxfId="36" dataCellStyle="Comma"/>
    <tableColumn id="4" name="Financial sector" dataDxfId="35" dataCellStyle="Comma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טבלה15" displayName="טבלה15" ref="A1:C191" totalsRowShown="0" headerRowDxfId="34" dataDxfId="32" headerRowBorderDxfId="33" tableBorderDxfId="31" totalsRowBorderDxfId="30">
  <autoFilter ref="A1:C191">
    <filterColumn colId="0" hiddenButton="1"/>
    <filterColumn colId="1" hiddenButton="1"/>
    <filterColumn colId="2" hiddenButton="1"/>
  </autoFilter>
  <tableColumns count="3">
    <tableColumn id="1" name="Date" dataDxfId="29"/>
    <tableColumn id="2" name="Long-term " dataDxfId="28"/>
    <tableColumn id="3" name="Short-term " dataDxfId="2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טבלה16" displayName="טבלה16" ref="A1:B25" totalsRowShown="0" headerRowDxfId="26" dataDxfId="24" headerRowBorderDxfId="25" tableBorderDxfId="23" totalsRowBorderDxfId="22">
  <autoFilter ref="A1:B25">
    <filterColumn colId="0" hiddenButton="1"/>
    <filterColumn colId="1" hiddenButton="1"/>
  </autoFilter>
  <tableColumns count="2">
    <tableColumn id="1" name="Country" dataDxfId="21"/>
    <tableColumn id="2" name="Household and Nonfinancial Business Sector Deposits " dataDxfId="20" dataCellStyle="Comma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טבלה17" displayName="טבלה17" ref="A1:G22" totalsRowShown="0" headerRowDxfId="19" dataDxfId="17" headerRowBorderDxfId="18" tableBorderDxfId="16" headerRowCellStyle="Normal 32" dataCellStyle="Comma 8">
  <autoFilter ref="A1:G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ercent" dataDxfId="15" dataCellStyle="Normal 8"/>
    <tableColumn id="2" name="Dec-14" dataDxfId="14" dataCellStyle="Comma 8"/>
    <tableColumn id="3" name="Dec-15" dataDxfId="13" dataCellStyle="Comma 8"/>
    <tableColumn id="4" name="Dec-16" dataDxfId="12" dataCellStyle="Comma 8"/>
    <tableColumn id="5" name="Dec-17" dataDxfId="11" dataCellStyle="Comma 8"/>
    <tableColumn id="6" name="Dec-18" dataDxfId="10" dataCellStyle="Comma 8"/>
    <tableColumn id="7" name="Dec-19" dataDxfId="9" dataCellStyle="Comma 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:B66" totalsRowShown="0" headerRowDxfId="170" dataDxfId="168" headerRowBorderDxfId="169" tableBorderDxfId="167" totalsRowBorderDxfId="166" headerRowCellStyle="Comma">
  <autoFilter ref="A1:B66">
    <filterColumn colId="0" hiddenButton="1"/>
    <filterColumn colId="1" hiddenButton="1"/>
  </autoFilter>
  <tableColumns count="2">
    <tableColumn id="1" name="Date" dataDxfId="165"/>
    <tableColumn id="2" name="GDP ratio" dataDxfId="164" dataCellStyle="C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A2:E8" totalsRowShown="0" headerRowDxfId="163" dataDxfId="161" headerRowBorderDxfId="162" tableBorderDxfId="160" totalsRowBorderDxfId="159">
  <autoFilter ref="A2:E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lumm1" dataDxfId="158" dataCellStyle="Normal 6"/>
    <tableColumn id="2" name="31/12/2018" dataDxfId="157" dataCellStyle="Comma 6"/>
    <tableColumn id="3" name="31/12/2019" dataDxfId="156" dataCellStyle="Comma 6"/>
    <tableColumn id="4" name="Billions change" dataDxfId="155" dataCellStyle="Comma">
      <calculatedColumnFormula>C3-B3</calculatedColumnFormula>
    </tableColumn>
    <tableColumn id="5" name="Change rate" dataDxfId="154" dataCellStyle="Percent">
      <calculatedColumnFormula>D3/B3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טבלה4" displayName="טבלה4" ref="A1:F41" totalsRowShown="0" headerRowDxfId="153" dataDxfId="151" headerRowBorderDxfId="152" tableBorderDxfId="150" totalsRowBorderDxfId="149" dataCellStyle="Comma">
  <autoFilter ref="A1:F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m1" dataDxfId="148"/>
    <tableColumn id="2" name="Direct by the public" dataDxfId="147" dataCellStyle="Comma"/>
    <tableColumn id="3" name="Institutional investors" dataDxfId="146" dataCellStyle="Comma"/>
    <tableColumn id="4" name="Public rate of portfolio" dataDxfId="145" dataCellStyle="Percent"/>
    <tableColumn id="5" name="Institutional investors rate of portfolio" dataDxfId="144" dataCellStyle="Comma"/>
    <tableColumn id="6" name="Total Portfolio" dataDxfId="1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טבלה5" displayName="טבלה5" ref="A1:C6" totalsRowShown="0" headerRowDxfId="128" dataDxfId="126" headerRowBorderDxfId="127" tableBorderDxfId="125" totalsRowBorderDxfId="124">
  <autoFilter ref="A1:C6">
    <filterColumn colId="0" hiddenButton="1"/>
    <filterColumn colId="1" hiddenButton="1"/>
    <filterColumn colId="2" hiddenButton="1"/>
  </autoFilter>
  <tableColumns count="3">
    <tableColumn id="1" name="Columm1" dataDxfId="123" dataCellStyle="Normal 32"/>
    <tableColumn id="2" name="Direct by the pubic" dataDxfId="122" dataCellStyle="Percent"/>
    <tableColumn id="3" name="Institutional investors" dataDxfId="121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טבלה6" displayName="טבלה6" ref="A1:B11" totalsRowShown="0" headerRowDxfId="120" dataDxfId="118" headerRowBorderDxfId="119" tableBorderDxfId="117" totalsRowBorderDxfId="116">
  <autoFilter ref="A1:B11">
    <filterColumn colId="0" hiddenButton="1"/>
    <filterColumn colId="1" hiddenButton="1"/>
  </autoFilter>
  <tableColumns count="2">
    <tableColumn id="1" name="Date" dataDxfId="115"/>
    <tableColumn id="2" name="NIS billion" dataDxfId="114" dataCellStyle="Comm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טבלה7" displayName="טבלה7" ref="A1:C25" totalsRowShown="0" headerRowDxfId="104" dataDxfId="102" headerRowBorderDxfId="103" tableBorderDxfId="101" totalsRowBorderDxfId="100">
  <autoFilter ref="A1:C25">
    <filterColumn colId="0" hiddenButton="1"/>
    <filterColumn colId="1" hiddenButton="1"/>
    <filterColumn colId="2" hiddenButton="1"/>
  </autoFilter>
  <tableColumns count="3">
    <tableColumn id="1" name="year" dataDxfId="99"/>
    <tableColumn id="2" name="Tradable gov’t bonds" dataDxfId="98" dataCellStyle="Comma"/>
    <tableColumn id="3" name="Tradable corporate bonds" dataDxfId="97" dataCellStyle="Comm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טבלה8" displayName="טבלה8" ref="A1:C121" totalsRowShown="0" headerRowDxfId="96" dataDxfId="94" headerRowBorderDxfId="95" tableBorderDxfId="93" totalsRowBorderDxfId="92">
  <autoFilter ref="A1:C121">
    <filterColumn colId="0" hiddenButton="1"/>
    <filterColumn colId="1" hiddenButton="1"/>
    <filterColumn colId="2" hiddenButton="1"/>
  </autoFilter>
  <tableColumns count="3">
    <tableColumn id="1" name="Date" dataDxfId="91"/>
    <tableColumn id="2" name="Bonds abroad" dataDxfId="90" dataCellStyle="Comma"/>
    <tableColumn id="3" name="Equities abroad" dataDxfId="89" dataCellStyle="Comm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טבלה9" displayName="טבלה9" ref="A1:C3" totalsRowShown="0" headerRowDxfId="88" dataDxfId="86" headerRowBorderDxfId="87" tableBorderDxfId="85" totalsRowBorderDxfId="84">
  <autoFilter ref="A1:C3">
    <filterColumn colId="0" hiddenButton="1"/>
    <filterColumn colId="1" hiddenButton="1"/>
    <filterColumn colId="2" hiddenButton="1"/>
  </autoFilter>
  <tableColumns count="3">
    <tableColumn id="1" name="NIS billion" dataDxfId="83" dataCellStyle="Normal 3"/>
    <tableColumn id="2" name="Direct by the public" dataDxfId="82" dataCellStyle="Comma"/>
    <tableColumn id="3" name="Institutional investors" dataDxfId="81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zoomScale="120" zoomScaleNormal="120" workbookViewId="0">
      <selection activeCell="E21" sqref="E21"/>
    </sheetView>
  </sheetViews>
  <sheetFormatPr defaultRowHeight="14.25" x14ac:dyDescent="0.2"/>
  <cols>
    <col min="1" max="1" width="11.375" customWidth="1"/>
  </cols>
  <sheetData>
    <row r="1" spans="1:6" ht="15" x14ac:dyDescent="0.25">
      <c r="A1" s="140" t="s">
        <v>31</v>
      </c>
      <c r="B1" s="141" t="s">
        <v>29</v>
      </c>
      <c r="C1" s="141"/>
      <c r="D1" s="141"/>
      <c r="E1" s="141"/>
      <c r="F1" s="141"/>
    </row>
    <row r="2" spans="1:6" x14ac:dyDescent="0.2">
      <c r="A2" s="39" t="s">
        <v>30</v>
      </c>
    </row>
  </sheetData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B19" sqref="B19"/>
    </sheetView>
  </sheetViews>
  <sheetFormatPr defaultRowHeight="14.25" x14ac:dyDescent="0.2"/>
  <cols>
    <col min="1" max="1" width="24.625" customWidth="1"/>
    <col min="2" max="2" width="11.375" customWidth="1"/>
    <col min="3" max="3" width="9.875" bestFit="1" customWidth="1"/>
  </cols>
  <sheetData>
    <row r="1" spans="1:4" x14ac:dyDescent="0.2">
      <c r="A1" s="74" t="s">
        <v>82</v>
      </c>
      <c r="B1" s="74" t="s">
        <v>68</v>
      </c>
      <c r="C1" s="75" t="s">
        <v>67</v>
      </c>
    </row>
    <row r="2" spans="1:4" x14ac:dyDescent="0.2">
      <c r="A2" s="142" t="s">
        <v>54</v>
      </c>
      <c r="B2" s="76">
        <v>2130.9050000000002</v>
      </c>
      <c r="C2" s="77">
        <f>GETPIVOTDATA("סכום",$A$1,"מחזיק","ציבור במישרין")/GETPIVOTDATA("סכום",$A$1)</f>
        <v>0.52686357556292363</v>
      </c>
    </row>
    <row r="3" spans="1:4" x14ac:dyDescent="0.2">
      <c r="A3" s="143" t="s">
        <v>62</v>
      </c>
      <c r="B3" s="76">
        <v>1778.4520000000002</v>
      </c>
      <c r="C3" s="77">
        <f>B3/$B$9</f>
        <v>0.4397200155272209</v>
      </c>
      <c r="D3" s="2"/>
    </row>
    <row r="4" spans="1:4" x14ac:dyDescent="0.2">
      <c r="A4" s="143" t="s">
        <v>61</v>
      </c>
      <c r="B4" s="76">
        <v>352.45299999999997</v>
      </c>
      <c r="C4" s="77">
        <f t="shared" ref="C4:C8" si="0">B4/$B$9</f>
        <v>8.7143560035702713E-2</v>
      </c>
    </row>
    <row r="5" spans="1:4" x14ac:dyDescent="0.2">
      <c r="A5" s="142" t="s">
        <v>55</v>
      </c>
      <c r="B5" s="76">
        <v>1913.605</v>
      </c>
      <c r="C5" s="77">
        <f t="shared" si="0"/>
        <v>0.47313642443707643</v>
      </c>
    </row>
    <row r="6" spans="1:4" x14ac:dyDescent="0.2">
      <c r="A6" s="143" t="s">
        <v>66</v>
      </c>
      <c r="B6" s="76">
        <v>898.23</v>
      </c>
      <c r="C6" s="77">
        <f t="shared" si="0"/>
        <v>0.22208623541541497</v>
      </c>
    </row>
    <row r="7" spans="1:4" x14ac:dyDescent="0.2">
      <c r="A7" s="143" t="s">
        <v>64</v>
      </c>
      <c r="B7" s="76">
        <v>534.16800000000001</v>
      </c>
      <c r="C7" s="77">
        <f t="shared" si="0"/>
        <v>0.13207236476112064</v>
      </c>
    </row>
    <row r="8" spans="1:4" x14ac:dyDescent="0.2">
      <c r="A8" s="143" t="s">
        <v>63</v>
      </c>
      <c r="B8" s="76">
        <v>481.20699999999999</v>
      </c>
      <c r="C8" s="77">
        <f t="shared" si="0"/>
        <v>0.11897782426054082</v>
      </c>
    </row>
    <row r="9" spans="1:4" x14ac:dyDescent="0.2">
      <c r="A9" s="78" t="s">
        <v>65</v>
      </c>
      <c r="B9" s="79">
        <v>4044.51</v>
      </c>
      <c r="C9" s="39"/>
    </row>
  </sheetData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20" zoomScaleNormal="120" workbookViewId="0">
      <selection activeCell="P15" sqref="P15"/>
    </sheetView>
  </sheetViews>
  <sheetFormatPr defaultRowHeight="14.25" x14ac:dyDescent="0.2"/>
  <sheetData>
    <row r="1" spans="1:5" ht="15" x14ac:dyDescent="0.25">
      <c r="A1" s="140" t="s">
        <v>69</v>
      </c>
      <c r="B1" s="39"/>
      <c r="C1" s="39"/>
      <c r="D1" s="39"/>
      <c r="E1" s="39"/>
    </row>
    <row r="2" spans="1:5" x14ac:dyDescent="0.2">
      <c r="A2" s="39"/>
      <c r="B2" s="39"/>
      <c r="C2" s="39"/>
      <c r="D2" s="39"/>
      <c r="E2" s="3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A2" sqref="A2"/>
    </sheetView>
  </sheetViews>
  <sheetFormatPr defaultColWidth="9" defaultRowHeight="14.25" x14ac:dyDescent="0.2"/>
  <cols>
    <col min="1" max="1" width="10.625" style="4" customWidth="1"/>
    <col min="2" max="2" width="17.625" style="4" bestFit="1" customWidth="1"/>
    <col min="3" max="3" width="20" style="4" bestFit="1" customWidth="1"/>
    <col min="4" max="16384" width="9" style="4"/>
  </cols>
  <sheetData>
    <row r="1" spans="1:6" s="31" customFormat="1" x14ac:dyDescent="0.2">
      <c r="A1" s="80" t="s">
        <v>49</v>
      </c>
      <c r="B1" s="81" t="s">
        <v>75</v>
      </c>
      <c r="C1" s="82" t="s">
        <v>55</v>
      </c>
    </row>
    <row r="2" spans="1:6" ht="25.5" x14ac:dyDescent="0.2">
      <c r="A2" s="83" t="s">
        <v>70</v>
      </c>
      <c r="B2" s="43">
        <v>0.90486093887315555</v>
      </c>
      <c r="C2" s="84">
        <v>9.5139061126844449E-2</v>
      </c>
      <c r="D2" s="5"/>
      <c r="E2" s="5"/>
      <c r="F2" s="5"/>
    </row>
    <row r="3" spans="1:6" ht="25.5" x14ac:dyDescent="0.2">
      <c r="A3" s="83" t="s">
        <v>71</v>
      </c>
      <c r="B3" s="43">
        <v>0.72330376642550187</v>
      </c>
      <c r="C3" s="84">
        <v>0.27669623357449813</v>
      </c>
      <c r="D3" s="5"/>
      <c r="E3" s="5"/>
      <c r="F3" s="5"/>
    </row>
    <row r="4" spans="1:6" ht="25.5" x14ac:dyDescent="0.2">
      <c r="A4" s="83" t="s">
        <v>72</v>
      </c>
      <c r="B4" s="43">
        <v>0.53906407964433889</v>
      </c>
      <c r="C4" s="84">
        <v>0.46093592035566111</v>
      </c>
      <c r="D4" s="5"/>
      <c r="E4" s="5"/>
      <c r="F4" s="5"/>
    </row>
    <row r="5" spans="1:6" ht="25.5" x14ac:dyDescent="0.2">
      <c r="A5" s="83" t="s">
        <v>73</v>
      </c>
      <c r="B5" s="43">
        <v>0.3</v>
      </c>
      <c r="C5" s="84">
        <v>0.75724033990244766</v>
      </c>
      <c r="D5" s="5"/>
      <c r="E5" s="5"/>
      <c r="F5" s="5"/>
    </row>
    <row r="6" spans="1:6" ht="38.25" x14ac:dyDescent="0.2">
      <c r="A6" s="85" t="s">
        <v>74</v>
      </c>
      <c r="B6" s="86">
        <v>0.15256462874227447</v>
      </c>
      <c r="C6" s="87">
        <v>0.8474353712577255</v>
      </c>
      <c r="D6" s="5"/>
      <c r="E6" s="5"/>
      <c r="F6" s="5"/>
    </row>
    <row r="7" spans="1:6" x14ac:dyDescent="0.2">
      <c r="F7" s="5"/>
    </row>
    <row r="8" spans="1:6" x14ac:dyDescent="0.2">
      <c r="A8" s="16"/>
      <c r="B8" s="16"/>
      <c r="C8" s="16"/>
      <c r="D8" s="16"/>
    </row>
    <row r="9" spans="1:6" x14ac:dyDescent="0.2">
      <c r="A9" s="16"/>
      <c r="B9" s="16"/>
      <c r="C9" s="16"/>
      <c r="D9" s="16"/>
    </row>
    <row r="10" spans="1:6" ht="25.5" customHeight="1" x14ac:dyDescent="0.2">
      <c r="A10" s="16"/>
      <c r="B10" s="16"/>
      <c r="C10" s="16"/>
      <c r="D10" s="16"/>
    </row>
    <row r="11" spans="1:6" x14ac:dyDescent="0.2">
      <c r="A11" s="16"/>
      <c r="B11" s="16"/>
      <c r="C11" s="16"/>
      <c r="D11" s="16"/>
      <c r="E11" s="16"/>
    </row>
    <row r="12" spans="1:6" x14ac:dyDescent="0.2">
      <c r="A12" s="16"/>
      <c r="B12" s="16"/>
      <c r="C12" s="16"/>
      <c r="D12" s="16"/>
      <c r="E12" s="16"/>
    </row>
    <row r="13" spans="1:6" x14ac:dyDescent="0.2">
      <c r="A13" s="16"/>
      <c r="B13" s="16"/>
      <c r="C13" s="16"/>
      <c r="D13" s="16"/>
      <c r="E13" s="16"/>
    </row>
    <row r="14" spans="1:6" x14ac:dyDescent="0.2">
      <c r="A14" s="16"/>
      <c r="B14" s="16"/>
      <c r="C14" s="16"/>
      <c r="D14" s="16"/>
      <c r="E14" s="16"/>
    </row>
    <row r="15" spans="1:6" x14ac:dyDescent="0.2">
      <c r="A15" s="16"/>
      <c r="B15" s="16"/>
      <c r="C15" s="16"/>
      <c r="D15" s="16"/>
      <c r="E15" s="16"/>
    </row>
    <row r="16" spans="1:6" x14ac:dyDescent="0.2">
      <c r="A16" s="16"/>
      <c r="B16" s="16"/>
      <c r="C16" s="16"/>
      <c r="D16" s="16"/>
      <c r="E16" s="16"/>
    </row>
    <row r="17" spans="1:5" x14ac:dyDescent="0.2">
      <c r="A17" s="16"/>
      <c r="B17" s="16"/>
      <c r="C17" s="16"/>
      <c r="D17" s="16"/>
      <c r="E17" s="16"/>
    </row>
    <row r="18" spans="1:5" x14ac:dyDescent="0.2">
      <c r="A18" s="16"/>
      <c r="B18" s="16"/>
      <c r="C18" s="16"/>
      <c r="D18" s="16"/>
      <c r="E18" s="16"/>
    </row>
    <row r="19" spans="1:5" ht="27" customHeight="1" x14ac:dyDescent="0.2">
      <c r="A19" s="16"/>
      <c r="B19" s="16"/>
      <c r="C19" s="16"/>
      <c r="D19" s="16"/>
      <c r="E19" s="16"/>
    </row>
    <row r="20" spans="1:5" x14ac:dyDescent="0.2">
      <c r="A20" s="16"/>
      <c r="B20" s="16"/>
      <c r="C20" s="16"/>
      <c r="D20" s="16"/>
    </row>
    <row r="21" spans="1:5" x14ac:dyDescent="0.2">
      <c r="A21" s="16"/>
      <c r="B21" s="16"/>
      <c r="C21" s="16"/>
      <c r="D21" s="16"/>
    </row>
    <row r="22" spans="1:5" x14ac:dyDescent="0.2">
      <c r="A22" s="16"/>
      <c r="B22" s="16"/>
      <c r="C22" s="16"/>
      <c r="D22" s="16"/>
    </row>
    <row r="23" spans="1:5" ht="27" customHeight="1" x14ac:dyDescent="0.2">
      <c r="A23" s="16"/>
      <c r="B23" s="16"/>
      <c r="C23" s="16"/>
      <c r="D23" s="16"/>
    </row>
    <row r="24" spans="1:5" x14ac:dyDescent="0.2">
      <c r="A24" s="16"/>
      <c r="B24" s="16"/>
      <c r="C24" s="16"/>
      <c r="D24" s="16"/>
    </row>
    <row r="25" spans="1:5" x14ac:dyDescent="0.2">
      <c r="A25" s="16"/>
      <c r="B25" s="16"/>
      <c r="C25" s="16"/>
      <c r="D25" s="16"/>
    </row>
    <row r="26" spans="1:5" x14ac:dyDescent="0.2">
      <c r="A26" s="16"/>
      <c r="B26" s="16"/>
      <c r="C26" s="16"/>
      <c r="D26" s="16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="120" zoomScaleNormal="120" workbookViewId="0">
      <selection activeCell="G23" sqref="G23"/>
    </sheetView>
  </sheetViews>
  <sheetFormatPr defaultRowHeight="14.25" x14ac:dyDescent="0.2"/>
  <sheetData>
    <row r="1" spans="1:4" ht="15" x14ac:dyDescent="0.25">
      <c r="A1" s="140" t="s">
        <v>76</v>
      </c>
      <c r="B1" s="39"/>
      <c r="C1" s="39"/>
      <c r="D1" s="39"/>
    </row>
    <row r="2" spans="1:4" x14ac:dyDescent="0.2">
      <c r="A2" s="39" t="s">
        <v>77</v>
      </c>
      <c r="B2" s="39"/>
      <c r="C2" s="39"/>
      <c r="D2" s="3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N31" sqref="N31"/>
    </sheetView>
  </sheetViews>
  <sheetFormatPr defaultRowHeight="14.25" x14ac:dyDescent="0.2"/>
  <cols>
    <col min="2" max="2" width="10.625" customWidth="1"/>
    <col min="7" max="7" width="15" bestFit="1" customWidth="1"/>
  </cols>
  <sheetData>
    <row r="1" spans="1:2" s="30" customFormat="1" x14ac:dyDescent="0.2">
      <c r="A1" s="63" t="s">
        <v>32</v>
      </c>
      <c r="B1" s="66" t="s">
        <v>77</v>
      </c>
    </row>
    <row r="2" spans="1:2" x14ac:dyDescent="0.2">
      <c r="A2" s="144">
        <v>40543</v>
      </c>
      <c r="B2" s="49">
        <v>549.52711594199991</v>
      </c>
    </row>
    <row r="3" spans="1:2" x14ac:dyDescent="0.2">
      <c r="A3" s="144">
        <v>40908</v>
      </c>
      <c r="B3" s="49">
        <v>393.65842458200007</v>
      </c>
    </row>
    <row r="4" spans="1:2" x14ac:dyDescent="0.2">
      <c r="A4" s="144">
        <v>41274</v>
      </c>
      <c r="B4" s="49">
        <v>410.48299866299999</v>
      </c>
    </row>
    <row r="5" spans="1:2" x14ac:dyDescent="0.2">
      <c r="A5" s="144">
        <v>41639</v>
      </c>
      <c r="B5" s="49">
        <v>500.31319615557999</v>
      </c>
    </row>
    <row r="6" spans="1:2" x14ac:dyDescent="0.2">
      <c r="A6" s="144">
        <v>42004</v>
      </c>
      <c r="B6" s="49">
        <v>495.87997819678003</v>
      </c>
    </row>
    <row r="7" spans="1:2" x14ac:dyDescent="0.2">
      <c r="A7" s="144">
        <v>42369</v>
      </c>
      <c r="B7" s="49">
        <v>494.51404118750003</v>
      </c>
    </row>
    <row r="8" spans="1:2" x14ac:dyDescent="0.2">
      <c r="A8" s="144">
        <v>42735</v>
      </c>
      <c r="B8" s="49">
        <v>497.33319997745991</v>
      </c>
    </row>
    <row r="9" spans="1:2" x14ac:dyDescent="0.2">
      <c r="A9" s="144">
        <v>43100</v>
      </c>
      <c r="B9" s="49">
        <v>512.85497230999988</v>
      </c>
    </row>
    <row r="10" spans="1:2" x14ac:dyDescent="0.2">
      <c r="A10" s="144">
        <v>43465</v>
      </c>
      <c r="B10" s="49">
        <v>499.75598060000004</v>
      </c>
    </row>
    <row r="11" spans="1:2" x14ac:dyDescent="0.2">
      <c r="A11" s="145">
        <v>43830</v>
      </c>
      <c r="B11" s="50">
        <v>610.24784767999995</v>
      </c>
    </row>
    <row r="12" spans="1:2" x14ac:dyDescent="0.2">
      <c r="B12" s="3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="120" zoomScaleNormal="120" workbookViewId="0">
      <selection activeCell="D19" sqref="D19"/>
    </sheetView>
  </sheetViews>
  <sheetFormatPr defaultRowHeight="14.25" x14ac:dyDescent="0.2"/>
  <sheetData>
    <row r="1" spans="1:5" ht="15" x14ac:dyDescent="0.25">
      <c r="A1" s="140" t="s">
        <v>78</v>
      </c>
      <c r="B1" s="39"/>
      <c r="C1" s="39"/>
      <c r="D1" s="39"/>
    </row>
    <row r="2" spans="1:5" x14ac:dyDescent="0.2">
      <c r="A2" s="39" t="s">
        <v>77</v>
      </c>
      <c r="B2" s="39"/>
      <c r="C2" s="39"/>
      <c r="D2" s="39"/>
    </row>
    <row r="14" spans="1:5" x14ac:dyDescent="0.2">
      <c r="E14" s="39"/>
    </row>
    <row r="15" spans="1:5" x14ac:dyDescent="0.2">
      <c r="E15" s="3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F18" sqref="F18"/>
    </sheetView>
  </sheetViews>
  <sheetFormatPr defaultColWidth="8.125" defaultRowHeight="14.25" x14ac:dyDescent="0.2"/>
  <cols>
    <col min="1" max="1" width="36.125" style="21" customWidth="1"/>
    <col min="2" max="2" width="11.875" style="21" hidden="1" customWidth="1"/>
    <col min="3" max="3" width="5.125" style="21" customWidth="1"/>
    <col min="4" max="13" width="8.125" style="21"/>
    <col min="14" max="14" width="26.5" style="21" bestFit="1" customWidth="1"/>
    <col min="15" max="16384" width="8.125" style="21"/>
  </cols>
  <sheetData>
    <row r="1" spans="1:9" ht="15" x14ac:dyDescent="0.25">
      <c r="A1" s="155" t="s">
        <v>83</v>
      </c>
      <c r="B1" s="155" t="s">
        <v>0</v>
      </c>
      <c r="C1" s="155" t="s">
        <v>65</v>
      </c>
    </row>
    <row r="2" spans="1:9" ht="15" x14ac:dyDescent="0.25">
      <c r="A2" s="156" t="s">
        <v>55</v>
      </c>
      <c r="B2" s="157"/>
      <c r="C2" s="158"/>
    </row>
    <row r="3" spans="1:9" ht="15" x14ac:dyDescent="0.25">
      <c r="A3" s="159">
        <v>2018</v>
      </c>
      <c r="B3" s="157">
        <v>0</v>
      </c>
      <c r="C3" s="158">
        <v>127.91058</v>
      </c>
    </row>
    <row r="4" spans="1:9" ht="15" x14ac:dyDescent="0.25">
      <c r="A4" s="159" t="s">
        <v>80</v>
      </c>
      <c r="B4" s="157">
        <v>127.91058</v>
      </c>
      <c r="C4" s="158">
        <v>6.9344707934210037</v>
      </c>
    </row>
    <row r="5" spans="1:9" ht="15" x14ac:dyDescent="0.25">
      <c r="A5" s="159" t="s">
        <v>81</v>
      </c>
      <c r="B5" s="157">
        <v>134.845050793421</v>
      </c>
      <c r="C5" s="158">
        <v>34.008230206579007</v>
      </c>
    </row>
    <row r="6" spans="1:9" ht="15" x14ac:dyDescent="0.25">
      <c r="A6" s="159">
        <v>2019</v>
      </c>
      <c r="B6" s="157">
        <v>0</v>
      </c>
      <c r="C6" s="158">
        <v>168.85328100000001</v>
      </c>
    </row>
    <row r="7" spans="1:9" ht="15" x14ac:dyDescent="0.25">
      <c r="A7" s="156" t="s">
        <v>79</v>
      </c>
      <c r="B7" s="157"/>
      <c r="C7" s="158"/>
    </row>
    <row r="8" spans="1:9" ht="15" x14ac:dyDescent="0.25">
      <c r="A8" s="159">
        <v>2018</v>
      </c>
      <c r="B8" s="157">
        <v>0</v>
      </c>
      <c r="C8" s="158">
        <v>371.84540060000006</v>
      </c>
    </row>
    <row r="9" spans="1:9" ht="15" x14ac:dyDescent="0.25">
      <c r="A9" s="159" t="s">
        <v>80</v>
      </c>
      <c r="B9" s="157">
        <v>371.84540060000006</v>
      </c>
      <c r="C9" s="158">
        <v>5.2255292065789964</v>
      </c>
    </row>
    <row r="10" spans="1:9" ht="15" x14ac:dyDescent="0.25">
      <c r="A10" s="159" t="s">
        <v>81</v>
      </c>
      <c r="B10" s="157">
        <v>377.07092980657904</v>
      </c>
      <c r="C10" s="158">
        <v>64.323636873420853</v>
      </c>
    </row>
    <row r="11" spans="1:9" ht="15" x14ac:dyDescent="0.25">
      <c r="A11" s="159">
        <v>2019</v>
      </c>
      <c r="B11" s="157">
        <v>0</v>
      </c>
      <c r="C11" s="158">
        <v>441.39456667999991</v>
      </c>
    </row>
    <row r="12" spans="1:9" x14ac:dyDescent="0.2">
      <c r="I12" s="22"/>
    </row>
    <row r="13" spans="1:9" x14ac:dyDescent="0.2">
      <c r="F13" s="24"/>
      <c r="I13" s="23"/>
    </row>
    <row r="14" spans="1:9" x14ac:dyDescent="0.2">
      <c r="I14" s="22"/>
    </row>
    <row r="15" spans="1:9" x14ac:dyDescent="0.2">
      <c r="I15" s="22"/>
    </row>
    <row r="16" spans="1:9" x14ac:dyDescent="0.2">
      <c r="I16" s="22"/>
    </row>
    <row r="17" spans="9:9" x14ac:dyDescent="0.2">
      <c r="I17" s="22"/>
    </row>
    <row r="18" spans="9:9" x14ac:dyDescent="0.2">
      <c r="I18" s="22"/>
    </row>
    <row r="19" spans="9:9" x14ac:dyDescent="0.2">
      <c r="I19" s="22"/>
    </row>
    <row r="20" spans="9:9" x14ac:dyDescent="0.2">
      <c r="I20" s="22"/>
    </row>
    <row r="21" spans="9:9" x14ac:dyDescent="0.2">
      <c r="I21" s="22"/>
    </row>
    <row r="22" spans="9:9" x14ac:dyDescent="0.2">
      <c r="I22" s="22"/>
    </row>
    <row r="23" spans="9:9" x14ac:dyDescent="0.2">
      <c r="I23" s="22"/>
    </row>
    <row r="24" spans="9:9" x14ac:dyDescent="0.2">
      <c r="I24" s="22"/>
    </row>
  </sheetData>
  <pageMargins left="0.7" right="0.7" top="0.75" bottom="0.75" header="0.3" footer="0.3"/>
  <pageSetup paperSize="9" orientation="portrait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120" zoomScaleNormal="120" workbookViewId="0">
      <selection activeCell="L12" sqref="L12"/>
    </sheetView>
  </sheetViews>
  <sheetFormatPr defaultRowHeight="14.25" x14ac:dyDescent="0.2"/>
  <sheetData>
    <row r="1" spans="1:4" ht="15" x14ac:dyDescent="0.25">
      <c r="A1" s="140" t="s">
        <v>84</v>
      </c>
      <c r="B1" s="39"/>
      <c r="C1" s="39"/>
      <c r="D1" s="39"/>
    </row>
    <row r="2" spans="1:4" x14ac:dyDescent="0.2">
      <c r="A2" s="39" t="s">
        <v>77</v>
      </c>
      <c r="B2" s="39"/>
      <c r="C2" s="39"/>
      <c r="D2" s="39"/>
    </row>
    <row r="3" spans="1:4" x14ac:dyDescent="0.2">
      <c r="A3" s="39"/>
      <c r="B3" s="39"/>
      <c r="C3" s="39"/>
      <c r="D3" s="39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zoomScaleNormal="100" workbookViewId="0">
      <selection activeCell="C7" sqref="C7"/>
    </sheetView>
  </sheetViews>
  <sheetFormatPr defaultRowHeight="14.25" x14ac:dyDescent="0.2"/>
  <cols>
    <col min="1" max="1" width="12.25" bestFit="1" customWidth="1"/>
    <col min="2" max="2" width="20.625" style="1" customWidth="1"/>
    <col min="3" max="3" width="23.625" style="1" bestFit="1" customWidth="1"/>
  </cols>
  <sheetData>
    <row r="1" spans="1:3" s="29" customFormat="1" x14ac:dyDescent="0.2">
      <c r="A1" s="89" t="s">
        <v>85</v>
      </c>
      <c r="B1" s="90" t="s">
        <v>86</v>
      </c>
      <c r="C1" s="91" t="s">
        <v>87</v>
      </c>
    </row>
    <row r="2" spans="1:3" x14ac:dyDescent="0.2">
      <c r="A2" s="144">
        <v>43131</v>
      </c>
      <c r="B2" s="92">
        <v>395.70539307799999</v>
      </c>
      <c r="C2" s="49">
        <v>335.91068979080467</v>
      </c>
    </row>
    <row r="3" spans="1:3" x14ac:dyDescent="0.2">
      <c r="A3" s="144">
        <v>43159</v>
      </c>
      <c r="B3" s="92">
        <v>397.12167788800002</v>
      </c>
      <c r="C3" s="49">
        <v>335.78380245352059</v>
      </c>
    </row>
    <row r="4" spans="1:3" x14ac:dyDescent="0.2">
      <c r="A4" s="144">
        <v>43190</v>
      </c>
      <c r="B4" s="92">
        <v>399.10007953899998</v>
      </c>
      <c r="C4" s="49">
        <v>335.90323198381196</v>
      </c>
    </row>
    <row r="5" spans="1:3" x14ac:dyDescent="0.2">
      <c r="A5" s="144">
        <v>43220</v>
      </c>
      <c r="B5" s="92">
        <v>392.05720243600001</v>
      </c>
      <c r="C5" s="49">
        <v>333.16910037625746</v>
      </c>
    </row>
    <row r="6" spans="1:3" x14ac:dyDescent="0.2">
      <c r="A6" s="144">
        <v>43251</v>
      </c>
      <c r="B6" s="92">
        <v>391.45044929999995</v>
      </c>
      <c r="C6" s="49">
        <v>337.92713529044715</v>
      </c>
    </row>
    <row r="7" spans="1:3" x14ac:dyDescent="0.2">
      <c r="A7" s="144">
        <v>43281</v>
      </c>
      <c r="B7" s="92">
        <v>390.94187876399997</v>
      </c>
      <c r="C7" s="49">
        <v>341.47528106124901</v>
      </c>
    </row>
    <row r="8" spans="1:3" x14ac:dyDescent="0.2">
      <c r="A8" s="144">
        <v>43312</v>
      </c>
      <c r="B8" s="92">
        <v>392.37058399299997</v>
      </c>
      <c r="C8" s="49">
        <v>342.24204912050709</v>
      </c>
    </row>
    <row r="9" spans="1:3" x14ac:dyDescent="0.2">
      <c r="A9" s="144">
        <v>43343</v>
      </c>
      <c r="B9" s="92">
        <v>394.73946519899999</v>
      </c>
      <c r="C9" s="49">
        <v>345.57070737421839</v>
      </c>
    </row>
    <row r="10" spans="1:3" x14ac:dyDescent="0.2">
      <c r="A10" s="144">
        <v>43373</v>
      </c>
      <c r="B10" s="92">
        <v>397.23052732400004</v>
      </c>
      <c r="C10" s="49">
        <v>343.22031025607237</v>
      </c>
    </row>
    <row r="11" spans="1:3" x14ac:dyDescent="0.2">
      <c r="A11" s="144">
        <v>43404</v>
      </c>
      <c r="B11" s="92">
        <v>388.76589203000003</v>
      </c>
      <c r="C11" s="49">
        <v>342.63402839230946</v>
      </c>
    </row>
    <row r="12" spans="1:3" x14ac:dyDescent="0.2">
      <c r="A12" s="144">
        <v>43434</v>
      </c>
      <c r="B12" s="92">
        <v>390.33675304100001</v>
      </c>
      <c r="C12" s="49">
        <v>340.3614460703584</v>
      </c>
    </row>
    <row r="13" spans="1:3" x14ac:dyDescent="0.2">
      <c r="A13" s="144">
        <v>43465</v>
      </c>
      <c r="B13" s="92">
        <v>389.84465249899995</v>
      </c>
      <c r="C13" s="49">
        <v>335.7478633373438</v>
      </c>
    </row>
    <row r="14" spans="1:3" x14ac:dyDescent="0.2">
      <c r="A14" s="144">
        <v>43496</v>
      </c>
      <c r="B14" s="92">
        <v>393.27622808699999</v>
      </c>
      <c r="C14" s="49">
        <v>339.31178376458331</v>
      </c>
    </row>
    <row r="15" spans="1:3" x14ac:dyDescent="0.2">
      <c r="A15" s="144">
        <v>43524</v>
      </c>
      <c r="B15" s="92">
        <v>398.03842974500003</v>
      </c>
      <c r="C15" s="49">
        <v>345.23540927303236</v>
      </c>
    </row>
    <row r="16" spans="1:3" x14ac:dyDescent="0.2">
      <c r="A16" s="144">
        <v>43555</v>
      </c>
      <c r="B16" s="92">
        <v>402.25713447800001</v>
      </c>
      <c r="C16" s="49">
        <v>344.79560195168426</v>
      </c>
    </row>
    <row r="17" spans="1:3" x14ac:dyDescent="0.2">
      <c r="A17" s="144">
        <v>43585</v>
      </c>
      <c r="B17" s="92">
        <v>407.54990423700002</v>
      </c>
      <c r="C17" s="49">
        <v>352.19675662896674</v>
      </c>
    </row>
    <row r="18" spans="1:3" x14ac:dyDescent="0.2">
      <c r="A18" s="144">
        <v>43616</v>
      </c>
      <c r="B18" s="92">
        <v>406.33605880199997</v>
      </c>
      <c r="C18" s="49">
        <v>349.18761509397768</v>
      </c>
    </row>
    <row r="19" spans="1:3" x14ac:dyDescent="0.2">
      <c r="A19" s="144">
        <v>43646</v>
      </c>
      <c r="B19" s="92">
        <v>418.32508833100002</v>
      </c>
      <c r="C19" s="49">
        <v>352.83207981227281</v>
      </c>
    </row>
    <row r="20" spans="1:3" x14ac:dyDescent="0.2">
      <c r="A20" s="144">
        <v>43677</v>
      </c>
      <c r="B20" s="92">
        <v>431.61382787700006</v>
      </c>
      <c r="C20" s="49">
        <v>355.224214599204</v>
      </c>
    </row>
    <row r="21" spans="1:3" x14ac:dyDescent="0.2">
      <c r="A21" s="144">
        <v>43708</v>
      </c>
      <c r="B21" s="92">
        <v>434.03972129700003</v>
      </c>
      <c r="C21" s="49">
        <v>353.49658478934577</v>
      </c>
    </row>
    <row r="22" spans="1:3" x14ac:dyDescent="0.2">
      <c r="A22" s="144">
        <v>43738</v>
      </c>
      <c r="B22" s="92">
        <v>441.63355014799993</v>
      </c>
      <c r="C22" s="49">
        <v>356.55769431235876</v>
      </c>
    </row>
    <row r="23" spans="1:3" x14ac:dyDescent="0.2">
      <c r="A23" s="144">
        <v>43769</v>
      </c>
      <c r="B23" s="92">
        <v>437.72693152099998</v>
      </c>
      <c r="C23" s="49">
        <v>363.40184296354062</v>
      </c>
    </row>
    <row r="24" spans="1:3" x14ac:dyDescent="0.2">
      <c r="A24" s="144">
        <v>43799</v>
      </c>
      <c r="B24" s="92">
        <v>435.66920413399998</v>
      </c>
      <c r="C24" s="49">
        <v>360.94683253712481</v>
      </c>
    </row>
    <row r="25" spans="1:3" x14ac:dyDescent="0.2">
      <c r="A25" s="145">
        <v>43830</v>
      </c>
      <c r="B25" s="93">
        <v>436.46227710699998</v>
      </c>
      <c r="C25" s="50">
        <v>365.33425724777487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20" zoomScaleNormal="120" workbookViewId="0">
      <selection activeCell="F19" sqref="F19"/>
    </sheetView>
  </sheetViews>
  <sheetFormatPr defaultRowHeight="14.25" x14ac:dyDescent="0.2"/>
  <sheetData>
    <row r="1" spans="1:5" ht="15" x14ac:dyDescent="0.25">
      <c r="A1" s="140" t="s">
        <v>88</v>
      </c>
      <c r="B1" s="39"/>
      <c r="C1" s="39"/>
      <c r="D1" s="39"/>
      <c r="E1" s="39"/>
    </row>
    <row r="2" spans="1:5" x14ac:dyDescent="0.2">
      <c r="A2" s="76" t="s">
        <v>77</v>
      </c>
      <c r="B2" s="39"/>
      <c r="C2" s="39"/>
      <c r="D2" s="39"/>
      <c r="E2" s="3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GridLines="0" zoomScaleNormal="100" workbookViewId="0">
      <selection activeCell="F17" sqref="F17"/>
    </sheetView>
  </sheetViews>
  <sheetFormatPr defaultRowHeight="14.25" x14ac:dyDescent="0.2"/>
  <cols>
    <col min="1" max="1" width="12.25" style="19" bestFit="1" customWidth="1"/>
    <col min="2" max="3" width="9" style="20"/>
    <col min="4" max="4" width="21.75" style="19" bestFit="1" customWidth="1"/>
  </cols>
  <sheetData>
    <row r="1" spans="1:4" s="30" customFormat="1" x14ac:dyDescent="0.2">
      <c r="A1" s="40" t="s">
        <v>32</v>
      </c>
      <c r="B1" s="40" t="s">
        <v>34</v>
      </c>
      <c r="C1" s="40" t="s">
        <v>33</v>
      </c>
      <c r="D1" s="40" t="s">
        <v>35</v>
      </c>
    </row>
    <row r="2" spans="1:4" x14ac:dyDescent="0.2">
      <c r="A2" s="146">
        <v>38017</v>
      </c>
      <c r="B2" s="41">
        <v>1325.24</v>
      </c>
      <c r="C2" s="148">
        <v>40178</v>
      </c>
      <c r="D2" s="42"/>
    </row>
    <row r="3" spans="1:4" x14ac:dyDescent="0.2">
      <c r="A3" s="147">
        <v>38077</v>
      </c>
      <c r="B3" s="41">
        <v>1341.83</v>
      </c>
      <c r="C3" s="148">
        <v>40543</v>
      </c>
      <c r="D3" s="43">
        <v>0.11454305303313372</v>
      </c>
    </row>
    <row r="4" spans="1:4" x14ac:dyDescent="0.2">
      <c r="A4" s="147">
        <v>38168</v>
      </c>
      <c r="B4" s="41">
        <v>1375.85</v>
      </c>
      <c r="C4" s="148">
        <v>40908</v>
      </c>
      <c r="D4" s="43">
        <v>-1.1125794769239139E-2</v>
      </c>
    </row>
    <row r="5" spans="1:4" x14ac:dyDescent="0.2">
      <c r="A5" s="147">
        <v>38260</v>
      </c>
      <c r="B5" s="41">
        <v>1363.32</v>
      </c>
      <c r="C5" s="148">
        <v>41274</v>
      </c>
      <c r="D5" s="43">
        <v>7.7834326104696316E-2</v>
      </c>
    </row>
    <row r="6" spans="1:4" x14ac:dyDescent="0.2">
      <c r="A6" s="147">
        <v>38352</v>
      </c>
      <c r="B6" s="41">
        <v>1417.41</v>
      </c>
      <c r="C6" s="148">
        <v>41639</v>
      </c>
      <c r="D6" s="43">
        <v>8.930145458668437E-2</v>
      </c>
    </row>
    <row r="7" spans="1:4" x14ac:dyDescent="0.2">
      <c r="A7" s="147">
        <v>38442</v>
      </c>
      <c r="B7" s="41">
        <v>1467.25</v>
      </c>
      <c r="C7" s="148">
        <v>42004</v>
      </c>
      <c r="D7" s="44">
        <v>6.84088413743551E-2</v>
      </c>
    </row>
    <row r="8" spans="1:4" x14ac:dyDescent="0.2">
      <c r="A8" s="147">
        <v>38533</v>
      </c>
      <c r="B8" s="41">
        <v>1523.28</v>
      </c>
      <c r="C8" s="148">
        <v>42369</v>
      </c>
      <c r="D8" s="44">
        <v>4.3607656795547456E-2</v>
      </c>
    </row>
    <row r="9" spans="1:4" x14ac:dyDescent="0.2">
      <c r="A9" s="147">
        <v>38625</v>
      </c>
      <c r="B9" s="41">
        <v>1605.47</v>
      </c>
      <c r="C9" s="148">
        <v>42735</v>
      </c>
      <c r="D9" s="44">
        <v>3.6618013292097906E-2</v>
      </c>
    </row>
    <row r="10" spans="1:4" x14ac:dyDescent="0.2">
      <c r="A10" s="147">
        <v>38717</v>
      </c>
      <c r="B10" s="41">
        <v>1652.19</v>
      </c>
      <c r="C10" s="148">
        <v>43100</v>
      </c>
      <c r="D10" s="44">
        <v>5.1798615488747535E-2</v>
      </c>
    </row>
    <row r="11" spans="1:4" x14ac:dyDescent="0.2">
      <c r="A11" s="147">
        <v>38807</v>
      </c>
      <c r="B11" s="41">
        <v>1693.48</v>
      </c>
      <c r="C11" s="148">
        <v>43465</v>
      </c>
      <c r="D11" s="44">
        <f>B62/B58-1</f>
        <v>1.4398288311215701E-2</v>
      </c>
    </row>
    <row r="12" spans="1:4" x14ac:dyDescent="0.2">
      <c r="A12" s="147">
        <v>38898</v>
      </c>
      <c r="B12" s="41">
        <v>1679.13</v>
      </c>
      <c r="C12" s="148">
        <v>43830</v>
      </c>
      <c r="D12" s="45">
        <f>B66/B62-1</f>
        <v>0.11057273376061016</v>
      </c>
    </row>
    <row r="13" spans="1:4" x14ac:dyDescent="0.2">
      <c r="A13" s="147">
        <v>38990</v>
      </c>
      <c r="B13" s="41">
        <v>1731.68</v>
      </c>
      <c r="C13" s="46"/>
      <c r="D13" s="39"/>
    </row>
    <row r="14" spans="1:4" x14ac:dyDescent="0.2">
      <c r="A14" s="147">
        <v>39082</v>
      </c>
      <c r="B14" s="41">
        <v>1836.47</v>
      </c>
      <c r="C14" s="46"/>
      <c r="D14" s="39"/>
    </row>
    <row r="15" spans="1:4" x14ac:dyDescent="0.2">
      <c r="A15" s="147">
        <v>39172</v>
      </c>
      <c r="B15" s="41">
        <v>1920.29</v>
      </c>
      <c r="C15" s="46"/>
      <c r="D15" s="39"/>
    </row>
    <row r="16" spans="1:4" x14ac:dyDescent="0.2">
      <c r="A16" s="147">
        <v>39263</v>
      </c>
      <c r="B16" s="41">
        <v>2020.17</v>
      </c>
      <c r="C16" s="46"/>
      <c r="D16" s="39"/>
    </row>
    <row r="17" spans="1:4" x14ac:dyDescent="0.2">
      <c r="A17" s="147">
        <v>39355</v>
      </c>
      <c r="B17" s="41">
        <v>2021.05</v>
      </c>
      <c r="C17" s="46"/>
      <c r="D17" s="39"/>
    </row>
    <row r="18" spans="1:4" x14ac:dyDescent="0.2">
      <c r="A18" s="147">
        <v>39447</v>
      </c>
      <c r="B18" s="41">
        <v>2055.63</v>
      </c>
      <c r="C18" s="46"/>
      <c r="D18" s="39"/>
    </row>
    <row r="19" spans="1:4" x14ac:dyDescent="0.2">
      <c r="A19" s="147">
        <v>39538</v>
      </c>
      <c r="B19" s="41">
        <v>2018.76</v>
      </c>
      <c r="C19" s="46"/>
      <c r="D19" s="39"/>
    </row>
    <row r="20" spans="1:4" x14ac:dyDescent="0.2">
      <c r="A20" s="147">
        <v>39629</v>
      </c>
      <c r="B20" s="41">
        <v>2071.64</v>
      </c>
      <c r="C20" s="46"/>
      <c r="D20" s="39"/>
    </row>
    <row r="21" spans="1:4" x14ac:dyDescent="0.2">
      <c r="A21" s="147">
        <v>39721</v>
      </c>
      <c r="B21" s="41">
        <v>1974.11</v>
      </c>
      <c r="C21" s="46"/>
      <c r="D21" s="39"/>
    </row>
    <row r="22" spans="1:4" x14ac:dyDescent="0.2">
      <c r="A22" s="147">
        <v>39813</v>
      </c>
      <c r="B22" s="41">
        <v>1881.69</v>
      </c>
      <c r="C22" s="46"/>
      <c r="D22" s="39"/>
    </row>
    <row r="23" spans="1:4" x14ac:dyDescent="0.2">
      <c r="A23" s="147">
        <v>39903</v>
      </c>
      <c r="B23" s="41">
        <v>1994.14</v>
      </c>
      <c r="C23" s="46"/>
      <c r="D23" s="39"/>
    </row>
    <row r="24" spans="1:4" x14ac:dyDescent="0.2">
      <c r="A24" s="147">
        <v>39994</v>
      </c>
      <c r="B24" s="41">
        <v>2099.04</v>
      </c>
      <c r="C24" s="46"/>
      <c r="D24" s="39"/>
    </row>
    <row r="25" spans="1:4" x14ac:dyDescent="0.2">
      <c r="A25" s="147">
        <v>40086</v>
      </c>
      <c r="B25" s="41">
        <v>2204.5</v>
      </c>
      <c r="C25" s="46"/>
      <c r="D25" s="39"/>
    </row>
    <row r="26" spans="1:4" x14ac:dyDescent="0.2">
      <c r="A26" s="147">
        <v>40178</v>
      </c>
      <c r="B26" s="41">
        <v>2301.58</v>
      </c>
      <c r="C26" s="46"/>
      <c r="D26" s="39"/>
    </row>
    <row r="27" spans="1:4" x14ac:dyDescent="0.2">
      <c r="A27" s="147">
        <v>40268</v>
      </c>
      <c r="B27" s="41">
        <v>2385.89</v>
      </c>
      <c r="C27" s="46"/>
      <c r="D27" s="39"/>
    </row>
    <row r="28" spans="1:4" x14ac:dyDescent="0.2">
      <c r="A28" s="147">
        <v>40359</v>
      </c>
      <c r="B28" s="41">
        <v>2371.56</v>
      </c>
      <c r="C28" s="46"/>
      <c r="D28" s="39"/>
    </row>
    <row r="29" spans="1:4" x14ac:dyDescent="0.2">
      <c r="A29" s="147">
        <v>40451</v>
      </c>
      <c r="B29" s="41">
        <v>2470.88</v>
      </c>
      <c r="C29" s="46"/>
      <c r="D29" s="39"/>
    </row>
    <row r="30" spans="1:4" x14ac:dyDescent="0.2">
      <c r="A30" s="147">
        <v>40543</v>
      </c>
      <c r="B30" s="41">
        <v>2565.21</v>
      </c>
      <c r="C30" s="46"/>
      <c r="D30" s="39"/>
    </row>
    <row r="31" spans="1:4" x14ac:dyDescent="0.2">
      <c r="A31" s="147">
        <v>40633</v>
      </c>
      <c r="B31" s="41">
        <v>2569.1999999999998</v>
      </c>
      <c r="C31" s="46"/>
      <c r="D31" s="39"/>
    </row>
    <row r="32" spans="1:4" x14ac:dyDescent="0.2">
      <c r="A32" s="147">
        <v>40724</v>
      </c>
      <c r="B32" s="41">
        <v>2526.21</v>
      </c>
      <c r="C32" s="46"/>
      <c r="D32" s="39"/>
    </row>
    <row r="33" spans="1:4" x14ac:dyDescent="0.2">
      <c r="A33" s="147">
        <v>40816</v>
      </c>
      <c r="B33" s="41">
        <v>2484.86</v>
      </c>
      <c r="C33" s="46"/>
      <c r="D33" s="39"/>
    </row>
    <row r="34" spans="1:4" x14ac:dyDescent="0.2">
      <c r="A34" s="147">
        <v>40908</v>
      </c>
      <c r="B34" s="41">
        <v>2536.67</v>
      </c>
      <c r="C34" s="46"/>
      <c r="D34" s="39"/>
    </row>
    <row r="35" spans="1:4" x14ac:dyDescent="0.2">
      <c r="A35" s="147">
        <v>40999</v>
      </c>
      <c r="B35" s="41">
        <v>2590.2199999999998</v>
      </c>
      <c r="C35" s="46"/>
      <c r="D35" s="39"/>
    </row>
    <row r="36" spans="1:4" x14ac:dyDescent="0.2">
      <c r="A36" s="147">
        <v>41090</v>
      </c>
      <c r="B36" s="41">
        <v>2577.33</v>
      </c>
      <c r="C36" s="46"/>
      <c r="D36" s="39"/>
    </row>
    <row r="37" spans="1:4" x14ac:dyDescent="0.2">
      <c r="A37" s="147">
        <v>41182</v>
      </c>
      <c r="B37" s="41">
        <v>2658.07</v>
      </c>
      <c r="C37" s="46"/>
      <c r="D37" s="39"/>
    </row>
    <row r="38" spans="1:4" x14ac:dyDescent="0.2">
      <c r="A38" s="147">
        <v>41274</v>
      </c>
      <c r="B38" s="41">
        <v>2734.11</v>
      </c>
      <c r="C38" s="46"/>
      <c r="D38" s="39"/>
    </row>
    <row r="39" spans="1:4" x14ac:dyDescent="0.2">
      <c r="A39" s="147">
        <v>41364</v>
      </c>
      <c r="B39" s="41">
        <v>2774.09</v>
      </c>
      <c r="C39" s="46"/>
      <c r="D39" s="39"/>
    </row>
    <row r="40" spans="1:4" x14ac:dyDescent="0.2">
      <c r="A40" s="147">
        <v>41455</v>
      </c>
      <c r="B40" s="41">
        <v>2788.56</v>
      </c>
      <c r="C40" s="46"/>
      <c r="D40" s="39"/>
    </row>
    <row r="41" spans="1:4" x14ac:dyDescent="0.2">
      <c r="A41" s="147">
        <v>41547</v>
      </c>
      <c r="B41" s="41">
        <v>2856.86</v>
      </c>
      <c r="C41" s="46"/>
      <c r="D41" s="39"/>
    </row>
    <row r="42" spans="1:4" x14ac:dyDescent="0.2">
      <c r="A42" s="147">
        <v>41639</v>
      </c>
      <c r="B42" s="41">
        <v>2978.27</v>
      </c>
      <c r="C42" s="46"/>
      <c r="D42" s="39"/>
    </row>
    <row r="43" spans="1:4" x14ac:dyDescent="0.2">
      <c r="A43" s="147">
        <v>41729</v>
      </c>
      <c r="B43" s="41">
        <v>3031.39</v>
      </c>
      <c r="C43" s="46"/>
      <c r="D43" s="39"/>
    </row>
    <row r="44" spans="1:4" x14ac:dyDescent="0.2">
      <c r="A44" s="147">
        <v>41820</v>
      </c>
      <c r="B44" s="41">
        <v>3069.41</v>
      </c>
      <c r="C44" s="46"/>
      <c r="D44" s="39"/>
    </row>
    <row r="45" spans="1:4" x14ac:dyDescent="0.2">
      <c r="A45" s="147">
        <v>41912</v>
      </c>
      <c r="B45" s="41">
        <v>3150.93</v>
      </c>
      <c r="C45" s="46"/>
      <c r="D45" s="39"/>
    </row>
    <row r="46" spans="1:4" x14ac:dyDescent="0.2">
      <c r="A46" s="147">
        <v>42004</v>
      </c>
      <c r="B46" s="41">
        <v>3182.01</v>
      </c>
      <c r="C46" s="46"/>
      <c r="D46" s="39"/>
    </row>
    <row r="47" spans="1:4" x14ac:dyDescent="0.2">
      <c r="A47" s="147">
        <v>42094</v>
      </c>
      <c r="B47" s="41">
        <v>3336.31</v>
      </c>
      <c r="C47" s="46"/>
      <c r="D47" s="39"/>
    </row>
    <row r="48" spans="1:4" x14ac:dyDescent="0.2">
      <c r="A48" s="147">
        <v>42185</v>
      </c>
      <c r="B48" s="41">
        <v>3290.87</v>
      </c>
      <c r="C48" s="46"/>
      <c r="D48" s="39"/>
    </row>
    <row r="49" spans="1:4" x14ac:dyDescent="0.2">
      <c r="A49" s="147">
        <v>42277</v>
      </c>
      <c r="B49" s="41">
        <v>3264.57</v>
      </c>
      <c r="C49" s="46"/>
      <c r="D49" s="39"/>
    </row>
    <row r="50" spans="1:4" x14ac:dyDescent="0.2">
      <c r="A50" s="147">
        <v>42369</v>
      </c>
      <c r="B50" s="41">
        <v>3320.77</v>
      </c>
      <c r="C50" s="46"/>
      <c r="D50" s="39"/>
    </row>
    <row r="51" spans="1:4" x14ac:dyDescent="0.2">
      <c r="A51" s="147">
        <v>42460</v>
      </c>
      <c r="B51" s="41">
        <v>3319.79</v>
      </c>
      <c r="C51" s="46"/>
      <c r="D51" s="39"/>
    </row>
    <row r="52" spans="1:4" x14ac:dyDescent="0.2">
      <c r="A52" s="147">
        <v>42551</v>
      </c>
      <c r="B52" s="41">
        <v>3347.29</v>
      </c>
      <c r="C52" s="46"/>
      <c r="D52" s="39"/>
    </row>
    <row r="53" spans="1:4" x14ac:dyDescent="0.2">
      <c r="A53" s="147">
        <v>42643</v>
      </c>
      <c r="B53" s="41">
        <v>3402.72</v>
      </c>
      <c r="C53" s="46"/>
      <c r="D53" s="39"/>
    </row>
    <row r="54" spans="1:4" x14ac:dyDescent="0.2">
      <c r="A54" s="147">
        <v>42735</v>
      </c>
      <c r="B54" s="41">
        <v>3442.37</v>
      </c>
      <c r="C54" s="46"/>
      <c r="D54" s="39"/>
    </row>
    <row r="55" spans="1:4" x14ac:dyDescent="0.2">
      <c r="A55" s="147">
        <v>42825</v>
      </c>
      <c r="B55" s="41">
        <v>3462.05</v>
      </c>
      <c r="C55" s="46"/>
      <c r="D55" s="39"/>
    </row>
    <row r="56" spans="1:4" x14ac:dyDescent="0.2">
      <c r="A56" s="147">
        <v>42916</v>
      </c>
      <c r="B56" s="41">
        <v>3500.24</v>
      </c>
      <c r="C56" s="46"/>
      <c r="D56" s="39"/>
    </row>
    <row r="57" spans="1:4" x14ac:dyDescent="0.2">
      <c r="A57" s="147">
        <v>43008</v>
      </c>
      <c r="B57" s="41">
        <v>3554.78</v>
      </c>
      <c r="C57" s="46"/>
      <c r="D57" s="39"/>
    </row>
    <row r="58" spans="1:4" x14ac:dyDescent="0.2">
      <c r="A58" s="147">
        <v>43100</v>
      </c>
      <c r="B58" s="41">
        <v>3620.6781927654911</v>
      </c>
      <c r="C58" s="46"/>
      <c r="D58" s="39"/>
    </row>
    <row r="59" spans="1:4" x14ac:dyDescent="0.2">
      <c r="A59" s="147">
        <v>43190</v>
      </c>
      <c r="B59" s="41">
        <v>3632.7887262250629</v>
      </c>
      <c r="C59" s="46"/>
      <c r="D59" s="39"/>
    </row>
    <row r="60" spans="1:4" x14ac:dyDescent="0.2">
      <c r="A60" s="147">
        <v>43281</v>
      </c>
      <c r="B60" s="41">
        <v>3642.4483467069158</v>
      </c>
      <c r="C60" s="46"/>
      <c r="D60" s="39"/>
    </row>
    <row r="61" spans="1:4" x14ac:dyDescent="0.2">
      <c r="A61" s="147">
        <v>43373</v>
      </c>
      <c r="B61" s="41">
        <v>3724.56770278267</v>
      </c>
      <c r="C61" s="46"/>
      <c r="D61" s="39"/>
    </row>
    <row r="62" spans="1:4" x14ac:dyDescent="0.2">
      <c r="A62" s="147">
        <v>43465</v>
      </c>
      <c r="B62" s="41">
        <v>3672.8097612670604</v>
      </c>
      <c r="C62" s="46"/>
      <c r="D62" s="39"/>
    </row>
    <row r="63" spans="1:4" x14ac:dyDescent="0.2">
      <c r="A63" s="147">
        <v>43555</v>
      </c>
      <c r="B63" s="41">
        <v>3814.3624594685339</v>
      </c>
      <c r="C63" s="46"/>
      <c r="D63" s="39"/>
    </row>
    <row r="64" spans="1:4" x14ac:dyDescent="0.2">
      <c r="A64" s="147">
        <v>43646</v>
      </c>
      <c r="B64" s="41">
        <v>3911.5344234388667</v>
      </c>
      <c r="C64" s="46"/>
      <c r="D64" s="39"/>
    </row>
    <row r="65" spans="1:4" x14ac:dyDescent="0.2">
      <c r="A65" s="147">
        <v>43738</v>
      </c>
      <c r="B65" s="41">
        <v>3965.6405290624998</v>
      </c>
      <c r="C65" s="46"/>
      <c r="D65" s="39"/>
    </row>
    <row r="66" spans="1:4" x14ac:dyDescent="0.2">
      <c r="A66" s="147">
        <v>43830</v>
      </c>
      <c r="B66" s="41">
        <v>4078.9223771530133</v>
      </c>
      <c r="C66" s="46"/>
      <c r="D66" s="39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zoomScaleNormal="100" workbookViewId="0">
      <selection activeCell="J22" sqref="J22"/>
    </sheetView>
  </sheetViews>
  <sheetFormatPr defaultRowHeight="14.25" x14ac:dyDescent="0.2"/>
  <cols>
    <col min="2" max="2" width="13.125" bestFit="1" customWidth="1"/>
    <col min="3" max="3" width="14.625" bestFit="1" customWidth="1"/>
  </cols>
  <sheetData>
    <row r="1" spans="1:3" s="29" customFormat="1" x14ac:dyDescent="0.2">
      <c r="A1" s="89" t="s">
        <v>32</v>
      </c>
      <c r="B1" s="90" t="s">
        <v>90</v>
      </c>
      <c r="C1" s="91" t="s">
        <v>89</v>
      </c>
    </row>
    <row r="2" spans="1:3" x14ac:dyDescent="0.2">
      <c r="A2" s="144">
        <v>40209</v>
      </c>
      <c r="B2" s="94">
        <v>70.929188343999996</v>
      </c>
      <c r="C2" s="95">
        <v>106.85348921333333</v>
      </c>
    </row>
    <row r="3" spans="1:3" x14ac:dyDescent="0.2">
      <c r="A3" s="144">
        <v>40237</v>
      </c>
      <c r="B3" s="94">
        <v>73.136138868000003</v>
      </c>
      <c r="C3" s="95">
        <v>113.75564177466666</v>
      </c>
    </row>
    <row r="4" spans="1:3" x14ac:dyDescent="0.2">
      <c r="A4" s="144">
        <v>40268</v>
      </c>
      <c r="B4" s="94">
        <v>81.666269118000002</v>
      </c>
      <c r="C4" s="95">
        <v>119.546387943</v>
      </c>
    </row>
    <row r="5" spans="1:3" x14ac:dyDescent="0.2">
      <c r="A5" s="144">
        <v>40298</v>
      </c>
      <c r="B5" s="94">
        <v>83.036060083999999</v>
      </c>
      <c r="C5" s="95">
        <v>123.15950815066665</v>
      </c>
    </row>
    <row r="6" spans="1:3" x14ac:dyDescent="0.2">
      <c r="A6" s="144">
        <v>40329</v>
      </c>
      <c r="B6" s="94">
        <v>85.268238397999994</v>
      </c>
      <c r="C6" s="95">
        <v>122.29056243366665</v>
      </c>
    </row>
    <row r="7" spans="1:3" x14ac:dyDescent="0.2">
      <c r="A7" s="144">
        <v>40359</v>
      </c>
      <c r="B7" s="94">
        <v>86.94768400000001</v>
      </c>
      <c r="C7" s="95">
        <v>119.12592037500001</v>
      </c>
    </row>
    <row r="8" spans="1:3" x14ac:dyDescent="0.2">
      <c r="A8" s="144">
        <v>40390</v>
      </c>
      <c r="B8" s="94">
        <v>85.572016109999993</v>
      </c>
      <c r="C8" s="95">
        <v>123.697595089</v>
      </c>
    </row>
    <row r="9" spans="1:3" x14ac:dyDescent="0.2">
      <c r="A9" s="144">
        <v>40421</v>
      </c>
      <c r="B9" s="94">
        <v>87.473505756999984</v>
      </c>
      <c r="C9" s="95">
        <v>124.016127807</v>
      </c>
    </row>
    <row r="10" spans="1:3" x14ac:dyDescent="0.2">
      <c r="A10" s="144">
        <v>40451</v>
      </c>
      <c r="B10" s="94">
        <v>88.036466559999994</v>
      </c>
      <c r="C10" s="95">
        <v>129.65526465499997</v>
      </c>
    </row>
    <row r="11" spans="1:3" x14ac:dyDescent="0.2">
      <c r="A11" s="144">
        <v>40482</v>
      </c>
      <c r="B11" s="94">
        <v>89.673188147999994</v>
      </c>
      <c r="C11" s="95">
        <v>135.35000788799999</v>
      </c>
    </row>
    <row r="12" spans="1:3" x14ac:dyDescent="0.2">
      <c r="A12" s="144">
        <v>40512</v>
      </c>
      <c r="B12" s="94">
        <v>89.604830315000001</v>
      </c>
      <c r="C12" s="95">
        <v>136.11290108666668</v>
      </c>
    </row>
    <row r="13" spans="1:3" x14ac:dyDescent="0.2">
      <c r="A13" s="144">
        <v>40543</v>
      </c>
      <c r="B13" s="94">
        <v>87.616210773000006</v>
      </c>
      <c r="C13" s="95">
        <v>139.19596781999999</v>
      </c>
    </row>
    <row r="14" spans="1:3" x14ac:dyDescent="0.2">
      <c r="A14" s="144">
        <v>40574</v>
      </c>
      <c r="B14" s="94">
        <v>94.084527809999997</v>
      </c>
      <c r="C14" s="95">
        <v>146.79241495333332</v>
      </c>
    </row>
    <row r="15" spans="1:3" x14ac:dyDescent="0.2">
      <c r="A15" s="144">
        <v>40602</v>
      </c>
      <c r="B15" s="94">
        <v>95.434835654000011</v>
      </c>
      <c r="C15" s="95">
        <v>146.78629240533334</v>
      </c>
    </row>
    <row r="16" spans="1:3" x14ac:dyDescent="0.2">
      <c r="A16" s="144">
        <v>40633</v>
      </c>
      <c r="B16" s="94">
        <v>95.930609387999993</v>
      </c>
      <c r="C16" s="95">
        <v>142.33836847999999</v>
      </c>
    </row>
    <row r="17" spans="1:3" x14ac:dyDescent="0.2">
      <c r="A17" s="144">
        <v>40663</v>
      </c>
      <c r="B17" s="94">
        <v>94.956771629999992</v>
      </c>
      <c r="C17" s="95">
        <v>143.73717955333331</v>
      </c>
    </row>
    <row r="18" spans="1:3" x14ac:dyDescent="0.2">
      <c r="A18" s="144">
        <v>40694</v>
      </c>
      <c r="B18" s="94">
        <v>96.294731455999994</v>
      </c>
      <c r="C18" s="95">
        <v>143.72625371766662</v>
      </c>
    </row>
    <row r="19" spans="1:3" x14ac:dyDescent="0.2">
      <c r="A19" s="144">
        <v>40724</v>
      </c>
      <c r="B19" s="94">
        <v>94.829137224999997</v>
      </c>
      <c r="C19" s="95">
        <v>137.21780081999998</v>
      </c>
    </row>
    <row r="20" spans="1:3" x14ac:dyDescent="0.2">
      <c r="A20" s="144">
        <v>40755</v>
      </c>
      <c r="B20" s="94">
        <v>96.543750380000006</v>
      </c>
      <c r="C20" s="95">
        <v>137.61109007333332</v>
      </c>
    </row>
    <row r="21" spans="1:3" x14ac:dyDescent="0.2">
      <c r="A21" s="144">
        <v>40786</v>
      </c>
      <c r="B21" s="94">
        <v>99.205411974</v>
      </c>
      <c r="C21" s="95">
        <v>136.60704630199999</v>
      </c>
    </row>
    <row r="22" spans="1:3" x14ac:dyDescent="0.2">
      <c r="A22" s="144">
        <v>40816</v>
      </c>
      <c r="B22" s="94">
        <v>101.16074175999999</v>
      </c>
      <c r="C22" s="95">
        <v>126.371554432</v>
      </c>
    </row>
    <row r="23" spans="1:3" x14ac:dyDescent="0.2">
      <c r="A23" s="144">
        <v>40847</v>
      </c>
      <c r="B23" s="94">
        <v>101.30248979599999</v>
      </c>
      <c r="C23" s="95">
        <v>132.93755605733332</v>
      </c>
    </row>
    <row r="24" spans="1:3" x14ac:dyDescent="0.2">
      <c r="A24" s="144">
        <v>40877</v>
      </c>
      <c r="B24" s="94">
        <v>103.30702797599999</v>
      </c>
      <c r="C24" s="95">
        <v>140.38208451166665</v>
      </c>
    </row>
    <row r="25" spans="1:3" x14ac:dyDescent="0.2">
      <c r="A25" s="144">
        <v>40908</v>
      </c>
      <c r="B25" s="94">
        <v>106.001559177</v>
      </c>
      <c r="C25" s="95">
        <v>143.50466271399998</v>
      </c>
    </row>
    <row r="26" spans="1:3" x14ac:dyDescent="0.2">
      <c r="A26" s="144">
        <v>40939</v>
      </c>
      <c r="B26" s="94">
        <v>107.287957996</v>
      </c>
      <c r="C26" s="95">
        <v>148.57793310633332</v>
      </c>
    </row>
    <row r="27" spans="1:3" x14ac:dyDescent="0.2">
      <c r="A27" s="144">
        <v>40968</v>
      </c>
      <c r="B27" s="94">
        <v>107.63228376599997</v>
      </c>
      <c r="C27" s="95">
        <v>154.04958450466665</v>
      </c>
    </row>
    <row r="28" spans="1:3" x14ac:dyDescent="0.2">
      <c r="A28" s="144">
        <v>40999</v>
      </c>
      <c r="B28" s="94">
        <v>109.74079536999999</v>
      </c>
      <c r="C28" s="95">
        <v>161.98183864999999</v>
      </c>
    </row>
    <row r="29" spans="1:3" x14ac:dyDescent="0.2">
      <c r="A29" s="144">
        <v>41029</v>
      </c>
      <c r="B29" s="94">
        <v>109.94450999999998</v>
      </c>
      <c r="C29" s="95">
        <v>161.62279625000002</v>
      </c>
    </row>
    <row r="30" spans="1:3" x14ac:dyDescent="0.2">
      <c r="A30" s="144">
        <v>41060</v>
      </c>
      <c r="B30" s="94">
        <v>112.15634370599999</v>
      </c>
      <c r="C30" s="95">
        <v>156.97929602333332</v>
      </c>
    </row>
    <row r="31" spans="1:3" x14ac:dyDescent="0.2">
      <c r="A31" s="144">
        <v>41090</v>
      </c>
      <c r="B31" s="94">
        <v>113.80871718199998</v>
      </c>
      <c r="C31" s="95">
        <v>159.50608082999997</v>
      </c>
    </row>
    <row r="32" spans="1:3" x14ac:dyDescent="0.2">
      <c r="A32" s="144">
        <v>41121</v>
      </c>
      <c r="B32" s="94">
        <v>116.62287919100001</v>
      </c>
      <c r="C32" s="95">
        <v>164.619970354</v>
      </c>
    </row>
    <row r="33" spans="1:3" x14ac:dyDescent="0.2">
      <c r="A33" s="144">
        <v>41152</v>
      </c>
      <c r="B33" s="94">
        <v>119.22254854399999</v>
      </c>
      <c r="C33" s="95">
        <v>170.64124541999999</v>
      </c>
    </row>
    <row r="34" spans="1:3" x14ac:dyDescent="0.2">
      <c r="A34" s="144">
        <v>41182</v>
      </c>
      <c r="B34" s="94">
        <v>118.52383956000001</v>
      </c>
      <c r="C34" s="95">
        <v>173.88597847200001</v>
      </c>
    </row>
    <row r="35" spans="1:3" x14ac:dyDescent="0.2">
      <c r="A35" s="144">
        <v>41213</v>
      </c>
      <c r="B35" s="94">
        <v>118.480725804</v>
      </c>
      <c r="C35" s="95">
        <v>171.50203834866667</v>
      </c>
    </row>
    <row r="36" spans="1:3" x14ac:dyDescent="0.2">
      <c r="A36" s="144">
        <v>41243</v>
      </c>
      <c r="B36" s="94">
        <v>115.61616069000002</v>
      </c>
      <c r="C36" s="95">
        <v>172.91352260000002</v>
      </c>
    </row>
    <row r="37" spans="1:3" x14ac:dyDescent="0.2">
      <c r="A37" s="144">
        <v>41274</v>
      </c>
      <c r="B37" s="94">
        <v>120.34719402200001</v>
      </c>
      <c r="C37" s="95">
        <v>174.92345990600001</v>
      </c>
    </row>
    <row r="38" spans="1:3" x14ac:dyDescent="0.2">
      <c r="A38" s="144">
        <v>41305</v>
      </c>
      <c r="B38" s="94">
        <v>121.258053856</v>
      </c>
      <c r="C38" s="95">
        <v>184.02330555733334</v>
      </c>
    </row>
    <row r="39" spans="1:3" x14ac:dyDescent="0.2">
      <c r="A39" s="144">
        <v>41333</v>
      </c>
      <c r="B39" s="94">
        <v>120.84448384800001</v>
      </c>
      <c r="C39" s="95">
        <v>185.64680571600002</v>
      </c>
    </row>
    <row r="40" spans="1:3" x14ac:dyDescent="0.2">
      <c r="A40" s="144">
        <v>41364</v>
      </c>
      <c r="B40" s="94">
        <v>119.46127852799999</v>
      </c>
      <c r="C40" s="95">
        <v>190.244600832</v>
      </c>
    </row>
    <row r="41" spans="1:3" x14ac:dyDescent="0.2">
      <c r="A41" s="144">
        <v>41394</v>
      </c>
      <c r="B41" s="94">
        <v>118.98873237000001</v>
      </c>
      <c r="C41" s="95">
        <v>190.43746195400004</v>
      </c>
    </row>
    <row r="42" spans="1:3" x14ac:dyDescent="0.2">
      <c r="A42" s="144">
        <v>41425</v>
      </c>
      <c r="B42" s="94">
        <v>121.04871903999999</v>
      </c>
      <c r="C42" s="95">
        <v>197.45635612366669</v>
      </c>
    </row>
    <row r="43" spans="1:3" x14ac:dyDescent="0.2">
      <c r="A43" s="144">
        <v>41455</v>
      </c>
      <c r="B43" s="94">
        <v>120.95782623000001</v>
      </c>
      <c r="C43" s="95">
        <v>190.61400799800003</v>
      </c>
    </row>
    <row r="44" spans="1:3" x14ac:dyDescent="0.2">
      <c r="A44" s="144">
        <v>41486</v>
      </c>
      <c r="B44" s="94">
        <v>122.00269859399999</v>
      </c>
      <c r="C44" s="95">
        <v>198.79287127400002</v>
      </c>
    </row>
    <row r="45" spans="1:3" x14ac:dyDescent="0.2">
      <c r="A45" s="144">
        <v>41517</v>
      </c>
      <c r="B45" s="94">
        <v>123.743569612</v>
      </c>
      <c r="C45" s="95">
        <v>200.94271873</v>
      </c>
    </row>
    <row r="46" spans="1:3" x14ac:dyDescent="0.2">
      <c r="A46" s="144">
        <v>41547</v>
      </c>
      <c r="B46" s="94">
        <v>121.66759353600001</v>
      </c>
      <c r="C46" s="95">
        <v>204.64528105800002</v>
      </c>
    </row>
    <row r="47" spans="1:3" x14ac:dyDescent="0.2">
      <c r="A47" s="144">
        <v>41578</v>
      </c>
      <c r="B47" s="94">
        <v>124.84602981899999</v>
      </c>
      <c r="C47" s="95">
        <v>212.475990696</v>
      </c>
    </row>
    <row r="48" spans="1:3" x14ac:dyDescent="0.2">
      <c r="A48" s="144">
        <v>41608</v>
      </c>
      <c r="B48" s="94">
        <v>126.14806804600001</v>
      </c>
      <c r="C48" s="95">
        <v>219.74098558533333</v>
      </c>
    </row>
    <row r="49" spans="1:3" x14ac:dyDescent="0.2">
      <c r="A49" s="144">
        <v>41639</v>
      </c>
      <c r="B49" s="94">
        <v>125.095971546</v>
      </c>
      <c r="C49" s="95">
        <v>221.53376349000001</v>
      </c>
    </row>
    <row r="50" spans="1:3" x14ac:dyDescent="0.2">
      <c r="A50" s="144">
        <v>41670</v>
      </c>
      <c r="B50" s="94">
        <v>127.42476271800001</v>
      </c>
      <c r="C50" s="95">
        <v>220.82581100799999</v>
      </c>
    </row>
    <row r="51" spans="1:3" x14ac:dyDescent="0.2">
      <c r="A51" s="144">
        <v>41698</v>
      </c>
      <c r="B51" s="94">
        <v>131.08847019199999</v>
      </c>
      <c r="C51" s="95">
        <v>232.11600521333332</v>
      </c>
    </row>
    <row r="52" spans="1:3" x14ac:dyDescent="0.2">
      <c r="A52" s="144">
        <v>41729</v>
      </c>
      <c r="B52" s="94">
        <v>135.82595875200002</v>
      </c>
      <c r="C52" s="95">
        <v>230.98243325300001</v>
      </c>
    </row>
    <row r="53" spans="1:3" x14ac:dyDescent="0.2">
      <c r="A53" s="144">
        <v>41759</v>
      </c>
      <c r="B53" s="94">
        <v>137.53795757199998</v>
      </c>
      <c r="C53" s="95">
        <v>230.39185033066667</v>
      </c>
    </row>
    <row r="54" spans="1:3" x14ac:dyDescent="0.2">
      <c r="A54" s="144">
        <v>41790</v>
      </c>
      <c r="B54" s="94">
        <v>140.89150852500001</v>
      </c>
      <c r="C54" s="95">
        <v>233.88995313333334</v>
      </c>
    </row>
    <row r="55" spans="1:3" x14ac:dyDescent="0.2">
      <c r="A55" s="144">
        <v>41820</v>
      </c>
      <c r="B55" s="94">
        <v>140.98151591999999</v>
      </c>
      <c r="C55" s="95">
        <v>237.36269671200003</v>
      </c>
    </row>
    <row r="56" spans="1:3" x14ac:dyDescent="0.2">
      <c r="A56" s="144">
        <v>41851</v>
      </c>
      <c r="B56" s="94">
        <v>143.06212853100001</v>
      </c>
      <c r="C56" s="95">
        <v>235.68136848900002</v>
      </c>
    </row>
    <row r="57" spans="1:3" x14ac:dyDescent="0.2">
      <c r="A57" s="144">
        <v>41882</v>
      </c>
      <c r="B57" s="94">
        <v>150.79727051200001</v>
      </c>
      <c r="C57" s="95">
        <v>251.06147914133336</v>
      </c>
    </row>
    <row r="58" spans="1:3" x14ac:dyDescent="0.2">
      <c r="A58" s="144">
        <v>41912</v>
      </c>
      <c r="B58" s="94">
        <v>152.08611870999999</v>
      </c>
      <c r="C58" s="95">
        <v>255.30795379</v>
      </c>
    </row>
    <row r="59" spans="1:3" x14ac:dyDescent="0.2">
      <c r="A59" s="144">
        <v>41943</v>
      </c>
      <c r="B59" s="94">
        <v>157.529418464</v>
      </c>
      <c r="C59" s="95">
        <v>265.37414120800003</v>
      </c>
    </row>
    <row r="60" spans="1:3" x14ac:dyDescent="0.2">
      <c r="A60" s="144">
        <v>41973</v>
      </c>
      <c r="B60" s="94">
        <v>164.931039403</v>
      </c>
      <c r="C60" s="95">
        <v>272.44195050000002</v>
      </c>
    </row>
    <row r="61" spans="1:3" x14ac:dyDescent="0.2">
      <c r="A61" s="144">
        <v>42004</v>
      </c>
      <c r="B61" s="94">
        <v>164.48854509400002</v>
      </c>
      <c r="C61" s="95">
        <v>266.06398272199999</v>
      </c>
    </row>
    <row r="62" spans="1:3" x14ac:dyDescent="0.2">
      <c r="A62" s="144">
        <v>42035</v>
      </c>
      <c r="B62" s="94">
        <v>167.97852921600003</v>
      </c>
      <c r="C62" s="95">
        <v>267.27494635200003</v>
      </c>
    </row>
    <row r="63" spans="1:3" x14ac:dyDescent="0.2">
      <c r="A63" s="144">
        <v>42063</v>
      </c>
      <c r="B63" s="94">
        <v>173.90167961399999</v>
      </c>
      <c r="C63" s="95">
        <v>285.01149236800001</v>
      </c>
    </row>
    <row r="64" spans="1:3" x14ac:dyDescent="0.2">
      <c r="A64" s="144">
        <v>42094</v>
      </c>
      <c r="B64" s="94">
        <v>177.358352</v>
      </c>
      <c r="C64" s="95">
        <v>283.82328434000004</v>
      </c>
    </row>
    <row r="65" spans="1:3" x14ac:dyDescent="0.2">
      <c r="A65" s="144">
        <v>42124</v>
      </c>
      <c r="B65" s="94">
        <v>176.02657300800001</v>
      </c>
      <c r="C65" s="95">
        <v>280.70541427500001</v>
      </c>
    </row>
    <row r="66" spans="1:3" x14ac:dyDescent="0.2">
      <c r="A66" s="144">
        <v>42155</v>
      </c>
      <c r="B66" s="94">
        <v>179.07521941200002</v>
      </c>
      <c r="C66" s="95">
        <v>285.32423606400005</v>
      </c>
    </row>
    <row r="67" spans="1:3" x14ac:dyDescent="0.2">
      <c r="A67" s="144">
        <v>42185</v>
      </c>
      <c r="B67" s="94">
        <v>175.88404469900001</v>
      </c>
      <c r="C67" s="95">
        <v>279.12037695100003</v>
      </c>
    </row>
    <row r="68" spans="1:3" x14ac:dyDescent="0.2">
      <c r="A68" s="144">
        <v>42216</v>
      </c>
      <c r="B68" s="94">
        <v>175.44229571700004</v>
      </c>
      <c r="C68" s="95">
        <v>285.190293349</v>
      </c>
    </row>
    <row r="69" spans="1:3" x14ac:dyDescent="0.2">
      <c r="A69" s="144">
        <v>42247</v>
      </c>
      <c r="B69" s="94">
        <v>181.77892740000001</v>
      </c>
      <c r="C69" s="95">
        <v>281.32647061</v>
      </c>
    </row>
    <row r="70" spans="1:3" x14ac:dyDescent="0.2">
      <c r="A70" s="144">
        <v>42277</v>
      </c>
      <c r="B70" s="94">
        <v>179.38579702399997</v>
      </c>
      <c r="C70" s="95">
        <v>266.71460550699999</v>
      </c>
    </row>
    <row r="71" spans="1:3" x14ac:dyDescent="0.2">
      <c r="A71" s="144">
        <v>42308</v>
      </c>
      <c r="B71" s="94">
        <v>177.94563148499998</v>
      </c>
      <c r="C71" s="95">
        <v>274.95047627299999</v>
      </c>
    </row>
    <row r="72" spans="1:3" x14ac:dyDescent="0.2">
      <c r="A72" s="144">
        <v>42338</v>
      </c>
      <c r="B72" s="94">
        <v>179.74111237500003</v>
      </c>
      <c r="C72" s="95">
        <v>275.72992026166673</v>
      </c>
    </row>
    <row r="73" spans="1:3" x14ac:dyDescent="0.2">
      <c r="A73" s="144">
        <v>42369</v>
      </c>
      <c r="B73" s="94">
        <v>176.60737626400001</v>
      </c>
      <c r="C73" s="95">
        <v>268.73116531800002</v>
      </c>
    </row>
    <row r="74" spans="1:3" x14ac:dyDescent="0.2">
      <c r="A74" s="144">
        <v>42400</v>
      </c>
      <c r="B74" s="94">
        <v>179.83971756899999</v>
      </c>
      <c r="C74" s="95">
        <v>262.231144062</v>
      </c>
    </row>
    <row r="75" spans="1:3" x14ac:dyDescent="0.2">
      <c r="A75" s="144">
        <v>42429</v>
      </c>
      <c r="B75" s="94">
        <v>176.41390586</v>
      </c>
      <c r="C75" s="95">
        <v>254.55075675333333</v>
      </c>
    </row>
    <row r="76" spans="1:3" x14ac:dyDescent="0.2">
      <c r="A76" s="144">
        <v>42460</v>
      </c>
      <c r="B76" s="94">
        <v>174.10361484600003</v>
      </c>
      <c r="C76" s="95">
        <v>256.32251635199998</v>
      </c>
    </row>
    <row r="77" spans="1:3" x14ac:dyDescent="0.2">
      <c r="A77" s="144">
        <v>42490</v>
      </c>
      <c r="B77" s="94">
        <v>175.803157247</v>
      </c>
      <c r="C77" s="95">
        <v>257.39516756</v>
      </c>
    </row>
    <row r="78" spans="1:3" x14ac:dyDescent="0.2">
      <c r="A78" s="144">
        <v>42521</v>
      </c>
      <c r="B78" s="94">
        <v>179.63099385000001</v>
      </c>
      <c r="C78" s="95">
        <v>261.60197525000001</v>
      </c>
    </row>
    <row r="79" spans="1:3" x14ac:dyDescent="0.2">
      <c r="A79" s="144">
        <v>42551</v>
      </c>
      <c r="B79" s="94">
        <v>180.42474810600001</v>
      </c>
      <c r="C79" s="95">
        <v>257.520598764</v>
      </c>
    </row>
    <row r="80" spans="1:3" x14ac:dyDescent="0.2">
      <c r="A80" s="144">
        <v>42582</v>
      </c>
      <c r="B80" s="94">
        <v>182.201400216</v>
      </c>
      <c r="C80" s="95">
        <v>263.72344138800003</v>
      </c>
    </row>
    <row r="81" spans="1:3" x14ac:dyDescent="0.2">
      <c r="A81" s="144">
        <v>42613</v>
      </c>
      <c r="B81" s="94">
        <v>181.69070032800002</v>
      </c>
      <c r="C81" s="95">
        <v>261.41860535999996</v>
      </c>
    </row>
    <row r="82" spans="1:3" x14ac:dyDescent="0.2">
      <c r="A82" s="144">
        <v>42643</v>
      </c>
      <c r="B82" s="94">
        <v>180.41649542600001</v>
      </c>
      <c r="C82" s="95">
        <v>261.98694068000003</v>
      </c>
    </row>
    <row r="83" spans="1:3" x14ac:dyDescent="0.2">
      <c r="A83" s="144">
        <v>42674</v>
      </c>
      <c r="B83" s="94">
        <v>183.77011625100002</v>
      </c>
      <c r="C83" s="95">
        <v>264.44603895500001</v>
      </c>
    </row>
    <row r="84" spans="1:3" x14ac:dyDescent="0.2">
      <c r="A84" s="144">
        <v>42704</v>
      </c>
      <c r="B84" s="94">
        <v>181.18927532200001</v>
      </c>
      <c r="C84" s="95">
        <v>265.83416807933332</v>
      </c>
    </row>
    <row r="85" spans="1:3" x14ac:dyDescent="0.2">
      <c r="A85" s="144">
        <v>42735</v>
      </c>
      <c r="B85" s="94">
        <v>182.45451645000003</v>
      </c>
      <c r="C85" s="95">
        <v>270.61278026500003</v>
      </c>
    </row>
    <row r="86" spans="1:3" x14ac:dyDescent="0.2">
      <c r="A86" s="144">
        <v>42766</v>
      </c>
      <c r="B86" s="94">
        <v>180.32412645600002</v>
      </c>
      <c r="C86" s="95">
        <v>271.3868248986667</v>
      </c>
    </row>
    <row r="87" spans="1:3" x14ac:dyDescent="0.2">
      <c r="A87" s="144">
        <v>42794</v>
      </c>
      <c r="B87" s="94">
        <v>177.673667115</v>
      </c>
      <c r="C87" s="95">
        <v>272.2573108266667</v>
      </c>
    </row>
    <row r="88" spans="1:3" x14ac:dyDescent="0.2">
      <c r="A88" s="144">
        <v>42825</v>
      </c>
      <c r="B88" s="94">
        <v>178.25967865600001</v>
      </c>
      <c r="C88" s="95">
        <v>280.94019400000002</v>
      </c>
    </row>
    <row r="89" spans="1:3" x14ac:dyDescent="0.2">
      <c r="A89" s="144">
        <v>42855</v>
      </c>
      <c r="B89" s="94">
        <v>178.43956484200004</v>
      </c>
      <c r="C89" s="95">
        <v>282.88343678466669</v>
      </c>
    </row>
    <row r="90" spans="1:3" x14ac:dyDescent="0.2">
      <c r="A90" s="144">
        <v>42886</v>
      </c>
      <c r="B90" s="94">
        <v>176.10878494800002</v>
      </c>
      <c r="C90" s="95">
        <v>281.50821136100006</v>
      </c>
    </row>
    <row r="91" spans="1:3" x14ac:dyDescent="0.2">
      <c r="A91" s="144">
        <v>42916</v>
      </c>
      <c r="B91" s="94">
        <v>174.33058508799999</v>
      </c>
      <c r="C91" s="95">
        <v>278.97362271200001</v>
      </c>
    </row>
    <row r="92" spans="1:3" x14ac:dyDescent="0.2">
      <c r="A92" s="144">
        <v>42947</v>
      </c>
      <c r="B92" s="94">
        <v>178.53577546200003</v>
      </c>
      <c r="C92" s="95">
        <v>293.22162796400005</v>
      </c>
    </row>
    <row r="93" spans="1:3" x14ac:dyDescent="0.2">
      <c r="A93" s="144">
        <v>42978</v>
      </c>
      <c r="B93" s="94">
        <v>180.531940628</v>
      </c>
      <c r="C93" s="95">
        <v>295.23624723066672</v>
      </c>
    </row>
    <row r="94" spans="1:3" x14ac:dyDescent="0.2">
      <c r="A94" s="144">
        <v>43008</v>
      </c>
      <c r="B94" s="94">
        <v>178.33849847300002</v>
      </c>
      <c r="C94" s="95">
        <v>289.55847305999998</v>
      </c>
    </row>
    <row r="95" spans="1:3" x14ac:dyDescent="0.2">
      <c r="A95" s="144">
        <v>43039</v>
      </c>
      <c r="B95" s="94">
        <v>177.16617108400001</v>
      </c>
      <c r="C95" s="95">
        <v>294.29509983066674</v>
      </c>
    </row>
    <row r="96" spans="1:3" x14ac:dyDescent="0.2">
      <c r="A96" s="144">
        <v>43069</v>
      </c>
      <c r="B96" s="94">
        <v>178.301580132</v>
      </c>
      <c r="C96" s="95">
        <v>300.38408228166668</v>
      </c>
    </row>
    <row r="97" spans="1:3" x14ac:dyDescent="0.2">
      <c r="A97" s="144">
        <v>43100</v>
      </c>
      <c r="B97" s="94">
        <v>176.32304610900002</v>
      </c>
      <c r="C97" s="95">
        <v>305.26090092100003</v>
      </c>
    </row>
    <row r="98" spans="1:3" x14ac:dyDescent="0.2">
      <c r="A98" s="144">
        <v>43131</v>
      </c>
      <c r="B98" s="94">
        <v>177.72089007</v>
      </c>
      <c r="C98" s="95">
        <v>317.07758952500001</v>
      </c>
    </row>
    <row r="99" spans="1:3" x14ac:dyDescent="0.2">
      <c r="A99" s="144">
        <v>43159</v>
      </c>
      <c r="B99" s="94">
        <v>182.79277701500001</v>
      </c>
      <c r="C99" s="95">
        <v>318.76876567666665</v>
      </c>
    </row>
    <row r="100" spans="1:3" x14ac:dyDescent="0.2">
      <c r="A100" s="144">
        <v>43190</v>
      </c>
      <c r="B100" s="94">
        <v>186.74428061799998</v>
      </c>
      <c r="C100" s="95">
        <v>317.44139977200001</v>
      </c>
    </row>
    <row r="101" spans="1:3" x14ac:dyDescent="0.2">
      <c r="A101" s="144">
        <v>43220</v>
      </c>
      <c r="B101" s="94">
        <v>190.11725553600002</v>
      </c>
      <c r="C101" s="95">
        <v>329.71556077199995</v>
      </c>
    </row>
    <row r="102" spans="1:3" x14ac:dyDescent="0.2">
      <c r="A102" s="144">
        <v>43251</v>
      </c>
      <c r="B102" s="94">
        <v>187.28485080800004</v>
      </c>
      <c r="C102" s="95">
        <v>332.51922278800004</v>
      </c>
    </row>
    <row r="103" spans="1:3" x14ac:dyDescent="0.2">
      <c r="A103" s="144">
        <v>43281</v>
      </c>
      <c r="B103" s="94">
        <v>186.66907379999998</v>
      </c>
      <c r="C103" s="95">
        <v>341.44434540000003</v>
      </c>
    </row>
    <row r="104" spans="1:3" x14ac:dyDescent="0.2">
      <c r="A104" s="144">
        <v>43312</v>
      </c>
      <c r="B104" s="94">
        <v>187.89382948800002</v>
      </c>
      <c r="C104" s="95">
        <v>356.15200206933338</v>
      </c>
    </row>
    <row r="105" spans="1:3" x14ac:dyDescent="0.2">
      <c r="A105" s="144">
        <v>43343</v>
      </c>
      <c r="B105" s="94">
        <v>186.22747376000001</v>
      </c>
      <c r="C105" s="95">
        <v>357.06416162666665</v>
      </c>
    </row>
    <row r="106" spans="1:3" x14ac:dyDescent="0.2">
      <c r="A106" s="144">
        <v>43373</v>
      </c>
      <c r="B106" s="94">
        <v>188.209186542</v>
      </c>
      <c r="C106" s="95">
        <v>358.64036055899999</v>
      </c>
    </row>
    <row r="107" spans="1:3" x14ac:dyDescent="0.2">
      <c r="A107" s="144">
        <v>43404</v>
      </c>
      <c r="B107" s="94">
        <v>191.409296764</v>
      </c>
      <c r="C107" s="95">
        <v>345.4159771874796</v>
      </c>
    </row>
    <row r="108" spans="1:3" x14ac:dyDescent="0.2">
      <c r="A108" s="144">
        <v>43434</v>
      </c>
      <c r="B108" s="94">
        <v>190.703732723</v>
      </c>
      <c r="C108" s="95">
        <v>352.28789470344543</v>
      </c>
    </row>
    <row r="109" spans="1:3" x14ac:dyDescent="0.2">
      <c r="A109" s="144">
        <v>43465</v>
      </c>
      <c r="B109" s="94">
        <v>190.77643452400002</v>
      </c>
      <c r="C109" s="95">
        <v>330.54424566400007</v>
      </c>
    </row>
    <row r="110" spans="1:3" x14ac:dyDescent="0.2">
      <c r="A110" s="144">
        <v>43496</v>
      </c>
      <c r="B110" s="94">
        <v>190.263368184</v>
      </c>
      <c r="C110" s="95">
        <v>341.47372697399999</v>
      </c>
    </row>
    <row r="111" spans="1:3" x14ac:dyDescent="0.2">
      <c r="A111" s="144">
        <v>43524</v>
      </c>
      <c r="B111" s="94">
        <v>190.730300548</v>
      </c>
      <c r="C111" s="95">
        <v>344.67376219599998</v>
      </c>
    </row>
    <row r="112" spans="1:3" x14ac:dyDescent="0.2">
      <c r="A112" s="144">
        <v>43555</v>
      </c>
      <c r="B112" s="94">
        <v>190.57605215999999</v>
      </c>
      <c r="C112" s="95">
        <v>353.70648953599999</v>
      </c>
    </row>
    <row r="113" spans="1:3" x14ac:dyDescent="0.2">
      <c r="A113" s="144">
        <v>43585</v>
      </c>
      <c r="B113" s="94">
        <v>188.71181815200003</v>
      </c>
      <c r="C113" s="95">
        <v>359.00561532000006</v>
      </c>
    </row>
    <row r="114" spans="1:3" x14ac:dyDescent="0.2">
      <c r="A114" s="144">
        <v>43616</v>
      </c>
      <c r="B114" s="94">
        <v>189.53752048000001</v>
      </c>
      <c r="C114" s="95">
        <v>340.10065624200001</v>
      </c>
    </row>
    <row r="115" spans="1:3" x14ac:dyDescent="0.2">
      <c r="A115" s="144">
        <v>43646</v>
      </c>
      <c r="B115" s="94">
        <v>188.95063995400002</v>
      </c>
      <c r="C115" s="95">
        <v>350.54012503200005</v>
      </c>
    </row>
    <row r="116" spans="1:3" x14ac:dyDescent="0.2">
      <c r="A116" s="144">
        <v>43677</v>
      </c>
      <c r="B116" s="94">
        <v>187.01176679599999</v>
      </c>
      <c r="C116" s="95">
        <v>351.36507212166663</v>
      </c>
    </row>
    <row r="117" spans="1:3" x14ac:dyDescent="0.2">
      <c r="A117" s="144">
        <v>43708</v>
      </c>
      <c r="B117" s="94">
        <v>189.76771880500002</v>
      </c>
      <c r="C117" s="95">
        <v>347.18733250833338</v>
      </c>
    </row>
    <row r="118" spans="1:3" x14ac:dyDescent="0.2">
      <c r="A118" s="144">
        <v>43738</v>
      </c>
      <c r="B118" s="94">
        <v>187.89300634200001</v>
      </c>
      <c r="C118" s="95">
        <v>351.99089866600002</v>
      </c>
    </row>
    <row r="119" spans="1:3" x14ac:dyDescent="0.2">
      <c r="A119" s="144">
        <v>43769</v>
      </c>
      <c r="B119" s="94">
        <v>191.33657126600002</v>
      </c>
      <c r="C119" s="95">
        <v>368.55457224366671</v>
      </c>
    </row>
    <row r="120" spans="1:3" x14ac:dyDescent="0.2">
      <c r="A120" s="144">
        <v>43799</v>
      </c>
      <c r="B120" s="94">
        <v>188.83756531199998</v>
      </c>
      <c r="C120" s="95">
        <v>374.03060487466666</v>
      </c>
    </row>
    <row r="121" spans="1:3" x14ac:dyDescent="0.2">
      <c r="A121" s="145">
        <v>43830</v>
      </c>
      <c r="B121" s="96">
        <v>185.74764480000002</v>
      </c>
      <c r="C121" s="97">
        <v>382.73296435199995</v>
      </c>
    </row>
    <row r="127" spans="1:3" x14ac:dyDescent="0.2">
      <c r="B127" s="17">
        <f>B121-B109</f>
        <v>-5.0287897240000063</v>
      </c>
      <c r="C127" s="17">
        <f>C121-C109</f>
        <v>52.188718687999881</v>
      </c>
    </row>
    <row r="128" spans="1:3" x14ac:dyDescent="0.2">
      <c r="B128" s="13">
        <f>B121/B109-1</f>
        <v>-2.6359595914176581E-2</v>
      </c>
      <c r="C128" s="13">
        <f>C121/C109-1</f>
        <v>0.15788724012775579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120" zoomScaleNormal="120" workbookViewId="0">
      <selection activeCell="L33" sqref="L32:L33"/>
    </sheetView>
  </sheetViews>
  <sheetFormatPr defaultRowHeight="14.25" x14ac:dyDescent="0.2"/>
  <sheetData>
    <row r="1" spans="1:3" ht="15" x14ac:dyDescent="0.25">
      <c r="A1" s="140" t="s">
        <v>91</v>
      </c>
      <c r="B1" s="39"/>
      <c r="C1" s="39"/>
    </row>
    <row r="2" spans="1:3" x14ac:dyDescent="0.2">
      <c r="A2" s="39" t="s">
        <v>77</v>
      </c>
      <c r="B2" s="39"/>
      <c r="C2" s="39"/>
    </row>
  </sheetData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activeCell="M40" sqref="M40"/>
    </sheetView>
  </sheetViews>
  <sheetFormatPr defaultColWidth="8.125" defaultRowHeight="14.25" x14ac:dyDescent="0.2"/>
  <cols>
    <col min="1" max="1" width="13.5" style="7" bestFit="1" customWidth="1"/>
    <col min="2" max="2" width="18.125" style="7" bestFit="1" customWidth="1"/>
    <col min="3" max="3" width="20" style="7" bestFit="1" customWidth="1"/>
    <col min="4" max="4" width="10.25" style="7" bestFit="1" customWidth="1"/>
    <col min="5" max="5" width="11.25" style="7" bestFit="1" customWidth="1"/>
    <col min="6" max="7" width="12.375" style="7" bestFit="1" customWidth="1"/>
    <col min="8" max="16384" width="8.125" style="7"/>
  </cols>
  <sheetData>
    <row r="1" spans="1:4" s="32" customFormat="1" x14ac:dyDescent="0.2">
      <c r="A1" s="98" t="s">
        <v>77</v>
      </c>
      <c r="B1" s="99" t="s">
        <v>54</v>
      </c>
      <c r="C1" s="98" t="s">
        <v>55</v>
      </c>
    </row>
    <row r="2" spans="1:4" x14ac:dyDescent="0.2">
      <c r="A2" s="100" t="s">
        <v>90</v>
      </c>
      <c r="B2" s="41">
        <v>1.2574413126614497</v>
      </c>
      <c r="C2" s="101">
        <v>-1.6060278222943729</v>
      </c>
      <c r="D2" s="12"/>
    </row>
    <row r="3" spans="1:4" x14ac:dyDescent="0.2">
      <c r="A3" s="102" t="s">
        <v>89</v>
      </c>
      <c r="B3" s="70">
        <v>1.9491015179510955</v>
      </c>
      <c r="C3" s="103">
        <v>5.6446490832556995</v>
      </c>
      <c r="D3" s="12"/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20" zoomScaleNormal="120" workbookViewId="0">
      <selection activeCell="H14" sqref="H14"/>
    </sheetView>
  </sheetViews>
  <sheetFormatPr defaultRowHeight="14.25" x14ac:dyDescent="0.2"/>
  <sheetData>
    <row r="1" spans="1:5" ht="15" x14ac:dyDescent="0.25">
      <c r="A1" s="140" t="s">
        <v>92</v>
      </c>
      <c r="B1" s="39"/>
      <c r="C1" s="39"/>
      <c r="D1" s="39"/>
      <c r="E1" s="39"/>
    </row>
    <row r="2" spans="1:5" x14ac:dyDescent="0.2">
      <c r="A2" s="39" t="s">
        <v>93</v>
      </c>
      <c r="B2" s="39"/>
      <c r="C2" s="39"/>
      <c r="D2" s="39"/>
      <c r="E2" s="39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zoomScaleNormal="100" workbookViewId="0">
      <selection activeCell="J27" sqref="J27"/>
    </sheetView>
  </sheetViews>
  <sheetFormatPr defaultRowHeight="14.25" x14ac:dyDescent="0.2"/>
  <cols>
    <col min="1" max="1" width="5" bestFit="1" customWidth="1"/>
    <col min="2" max="2" width="35.25" bestFit="1" customWidth="1"/>
    <col min="3" max="3" width="17.875" bestFit="1" customWidth="1"/>
    <col min="4" max="4" width="16.875" bestFit="1" customWidth="1"/>
    <col min="5" max="5" width="29.625" bestFit="1" customWidth="1"/>
    <col min="6" max="6" width="6" bestFit="1" customWidth="1"/>
  </cols>
  <sheetData>
    <row r="1" spans="1:6" s="29" customFormat="1" x14ac:dyDescent="0.2">
      <c r="A1" s="104" t="s">
        <v>96</v>
      </c>
      <c r="B1" s="90" t="s">
        <v>64</v>
      </c>
      <c r="C1" s="90" t="s">
        <v>95</v>
      </c>
      <c r="D1" s="90" t="s">
        <v>94</v>
      </c>
      <c r="E1" s="90" t="s">
        <v>97</v>
      </c>
      <c r="F1" s="91" t="s">
        <v>65</v>
      </c>
    </row>
    <row r="2" spans="1:6" x14ac:dyDescent="0.2">
      <c r="A2" s="105">
        <v>2018</v>
      </c>
      <c r="B2" s="106">
        <v>0.30218565117000828</v>
      </c>
      <c r="C2" s="106">
        <v>0.34102839339048091</v>
      </c>
      <c r="D2" s="106">
        <v>0.14528041973463013</v>
      </c>
      <c r="E2" s="106">
        <v>0.37201501458977998</v>
      </c>
      <c r="F2" s="107">
        <v>0.28619623393915766</v>
      </c>
    </row>
    <row r="3" spans="1:6" x14ac:dyDescent="0.2">
      <c r="A3" s="108">
        <v>2019</v>
      </c>
      <c r="B3" s="109">
        <v>0.30887131106070392</v>
      </c>
      <c r="C3" s="109">
        <v>0.33955178633394473</v>
      </c>
      <c r="D3" s="109">
        <v>0.14222195993533246</v>
      </c>
      <c r="E3" s="109">
        <v>0.38266826464740006</v>
      </c>
      <c r="F3" s="110">
        <v>0.29112339252774516</v>
      </c>
    </row>
    <row r="4" spans="1:6" x14ac:dyDescent="0.2">
      <c r="B4" s="18"/>
      <c r="C4" s="18"/>
      <c r="D4" s="18"/>
      <c r="E4" s="18"/>
      <c r="F4" s="18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20" zoomScaleNormal="120" workbookViewId="0">
      <selection activeCell="A19" sqref="A19"/>
    </sheetView>
  </sheetViews>
  <sheetFormatPr defaultRowHeight="14.25" x14ac:dyDescent="0.2"/>
  <sheetData>
    <row r="1" spans="1:5" ht="15" x14ac:dyDescent="0.25">
      <c r="A1" s="140" t="s">
        <v>98</v>
      </c>
      <c r="B1" s="39"/>
      <c r="C1" s="39"/>
      <c r="D1" s="39"/>
      <c r="E1" s="39"/>
    </row>
    <row r="2" spans="1:5" x14ac:dyDescent="0.2">
      <c r="A2" s="39" t="s">
        <v>99</v>
      </c>
      <c r="B2" s="39"/>
      <c r="C2" s="39"/>
      <c r="D2" s="39"/>
      <c r="E2" s="39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zoomScaleNormal="100" workbookViewId="0">
      <selection activeCell="G15" sqref="G15"/>
    </sheetView>
  </sheetViews>
  <sheetFormatPr defaultRowHeight="14.25" x14ac:dyDescent="0.2"/>
  <cols>
    <col min="1" max="1" width="10" bestFit="1" customWidth="1"/>
    <col min="2" max="2" width="9.5" customWidth="1"/>
    <col min="4" max="4" width="14" bestFit="1" customWidth="1"/>
    <col min="8" max="8" width="9.875" bestFit="1" customWidth="1"/>
  </cols>
  <sheetData>
    <row r="1" spans="1:4" s="29" customFormat="1" x14ac:dyDescent="0.2">
      <c r="A1" s="89" t="s">
        <v>32</v>
      </c>
      <c r="B1" s="90" t="s">
        <v>100</v>
      </c>
      <c r="C1" s="89" t="s">
        <v>33</v>
      </c>
      <c r="D1" s="90" t="s">
        <v>101</v>
      </c>
    </row>
    <row r="2" spans="1:4" x14ac:dyDescent="0.2">
      <c r="A2" s="144">
        <v>40209</v>
      </c>
      <c r="B2" s="111">
        <v>694.33281091071444</v>
      </c>
      <c r="C2" s="144">
        <v>40543</v>
      </c>
      <c r="D2" s="43">
        <v>5.5295606360259653E-2</v>
      </c>
    </row>
    <row r="3" spans="1:4" x14ac:dyDescent="0.2">
      <c r="A3" s="144">
        <v>40237</v>
      </c>
      <c r="B3" s="111">
        <v>688.78804401629657</v>
      </c>
      <c r="C3" s="144">
        <v>40908</v>
      </c>
      <c r="D3" s="43">
        <v>0.11502963689540779</v>
      </c>
    </row>
    <row r="4" spans="1:4" x14ac:dyDescent="0.2">
      <c r="A4" s="144">
        <v>40268</v>
      </c>
      <c r="B4" s="111">
        <v>690.48909719698418</v>
      </c>
      <c r="C4" s="144">
        <v>41274</v>
      </c>
      <c r="D4" s="43">
        <v>6.2304833334802856E-2</v>
      </c>
    </row>
    <row r="5" spans="1:4" x14ac:dyDescent="0.2">
      <c r="A5" s="144">
        <v>40298</v>
      </c>
      <c r="B5" s="111">
        <v>690.40646084216576</v>
      </c>
      <c r="C5" s="144">
        <v>41639</v>
      </c>
      <c r="D5" s="43">
        <v>3.5762887784259068E-2</v>
      </c>
    </row>
    <row r="6" spans="1:4" x14ac:dyDescent="0.2">
      <c r="A6" s="144">
        <v>40329</v>
      </c>
      <c r="B6" s="111">
        <v>690.3079110894173</v>
      </c>
      <c r="C6" s="144">
        <v>42004</v>
      </c>
      <c r="D6" s="43">
        <v>7.4206401439441461E-2</v>
      </c>
    </row>
    <row r="7" spans="1:4" x14ac:dyDescent="0.2">
      <c r="A7" s="144">
        <v>40359</v>
      </c>
      <c r="B7" s="111">
        <v>701.74798504677801</v>
      </c>
      <c r="C7" s="144">
        <v>42369</v>
      </c>
      <c r="D7" s="43">
        <v>9.4433842781827426E-2</v>
      </c>
    </row>
    <row r="8" spans="1:4" x14ac:dyDescent="0.2">
      <c r="A8" s="144">
        <v>40390</v>
      </c>
      <c r="B8" s="111">
        <v>693.81744388765355</v>
      </c>
      <c r="C8" s="144">
        <v>42735</v>
      </c>
      <c r="D8" s="43">
        <v>8.4251564939862744E-2</v>
      </c>
    </row>
    <row r="9" spans="1:4" x14ac:dyDescent="0.2">
      <c r="A9" s="144">
        <v>40421</v>
      </c>
      <c r="B9" s="111">
        <v>694.23362259891746</v>
      </c>
      <c r="C9" s="144">
        <v>43100</v>
      </c>
      <c r="D9" s="43">
        <v>4.5318120062282752E-2</v>
      </c>
    </row>
    <row r="10" spans="1:4" x14ac:dyDescent="0.2">
      <c r="A10" s="144">
        <v>40451</v>
      </c>
      <c r="B10" s="111">
        <v>695.44726968853945</v>
      </c>
      <c r="C10" s="144">
        <v>43465</v>
      </c>
      <c r="D10" s="43">
        <v>7.839325674151354E-3</v>
      </c>
    </row>
    <row r="11" spans="1:4" x14ac:dyDescent="0.2">
      <c r="A11" s="144">
        <v>40482</v>
      </c>
      <c r="B11" s="111">
        <v>704.69215915713835</v>
      </c>
      <c r="C11" s="144">
        <v>43830</v>
      </c>
      <c r="D11" s="43">
        <f>B121/B109-1</f>
        <v>6.7066393368234278E-2</v>
      </c>
    </row>
    <row r="12" spans="1:4" x14ac:dyDescent="0.2">
      <c r="A12" s="144">
        <v>40512</v>
      </c>
      <c r="B12" s="111">
        <v>706.44067581312095</v>
      </c>
      <c r="C12" s="88"/>
      <c r="D12" s="39"/>
    </row>
    <row r="13" spans="1:4" x14ac:dyDescent="0.2">
      <c r="A13" s="144">
        <v>40543</v>
      </c>
      <c r="B13" s="111">
        <v>731.89114071338088</v>
      </c>
      <c r="C13" s="88"/>
      <c r="D13" s="39"/>
    </row>
    <row r="14" spans="1:4" x14ac:dyDescent="0.2">
      <c r="A14" s="144">
        <v>40574</v>
      </c>
      <c r="B14" s="111">
        <v>731.78513010234087</v>
      </c>
      <c r="C14" s="88"/>
      <c r="D14" s="39"/>
    </row>
    <row r="15" spans="1:4" x14ac:dyDescent="0.2">
      <c r="A15" s="144">
        <v>40602</v>
      </c>
      <c r="B15" s="111">
        <v>734.78468149683749</v>
      </c>
      <c r="C15" s="88"/>
      <c r="D15" s="39"/>
    </row>
    <row r="16" spans="1:4" x14ac:dyDescent="0.2">
      <c r="A16" s="144">
        <v>40633</v>
      </c>
      <c r="B16" s="111">
        <v>732.2617792249456</v>
      </c>
      <c r="C16" s="88"/>
      <c r="D16" s="39"/>
    </row>
    <row r="17" spans="1:4" x14ac:dyDescent="0.2">
      <c r="A17" s="144">
        <v>40663</v>
      </c>
      <c r="B17" s="111">
        <v>735.52285870285414</v>
      </c>
      <c r="C17" s="88"/>
      <c r="D17" s="39"/>
    </row>
    <row r="18" spans="1:4" x14ac:dyDescent="0.2">
      <c r="A18" s="144">
        <v>40694</v>
      </c>
      <c r="B18" s="111">
        <v>743.91331842655143</v>
      </c>
      <c r="C18" s="88"/>
      <c r="D18" s="39"/>
    </row>
    <row r="19" spans="1:4" x14ac:dyDescent="0.2">
      <c r="A19" s="144">
        <v>40724</v>
      </c>
      <c r="B19" s="111">
        <v>750.76698611791426</v>
      </c>
      <c r="C19" s="88"/>
      <c r="D19" s="39"/>
    </row>
    <row r="20" spans="1:4" x14ac:dyDescent="0.2">
      <c r="A20" s="144">
        <v>40755</v>
      </c>
      <c r="B20" s="111">
        <v>754.12168295799324</v>
      </c>
      <c r="C20" s="88"/>
      <c r="D20" s="39"/>
    </row>
    <row r="21" spans="1:4" x14ac:dyDescent="0.2">
      <c r="A21" s="144">
        <v>40786</v>
      </c>
      <c r="B21" s="111">
        <v>770.10739039050691</v>
      </c>
      <c r="C21" s="88"/>
      <c r="D21" s="39"/>
    </row>
    <row r="22" spans="1:4" x14ac:dyDescent="0.2">
      <c r="A22" s="144">
        <v>40816</v>
      </c>
      <c r="B22" s="111">
        <v>782.04725868947708</v>
      </c>
      <c r="C22" s="88"/>
      <c r="D22" s="39"/>
    </row>
    <row r="23" spans="1:4" x14ac:dyDescent="0.2">
      <c r="A23" s="144">
        <v>40847</v>
      </c>
      <c r="B23" s="111">
        <v>781.31423124086962</v>
      </c>
      <c r="C23" s="88"/>
      <c r="D23" s="39"/>
    </row>
    <row r="24" spans="1:4" x14ac:dyDescent="0.2">
      <c r="A24" s="144">
        <v>40877</v>
      </c>
      <c r="B24" s="111">
        <v>786.11836663107306</v>
      </c>
      <c r="C24" s="88"/>
      <c r="D24" s="39"/>
    </row>
    <row r="25" spans="1:4" x14ac:dyDescent="0.2">
      <c r="A25" s="144">
        <v>40908</v>
      </c>
      <c r="B25" s="111">
        <v>816.08031287660685</v>
      </c>
      <c r="C25" s="88"/>
      <c r="D25" s="39"/>
    </row>
    <row r="26" spans="1:4" x14ac:dyDescent="0.2">
      <c r="A26" s="144">
        <v>40939</v>
      </c>
      <c r="B26" s="111">
        <v>809.83787881845763</v>
      </c>
      <c r="C26" s="88"/>
      <c r="D26" s="39"/>
    </row>
    <row r="27" spans="1:4" x14ac:dyDescent="0.2">
      <c r="A27" s="144">
        <v>40968</v>
      </c>
      <c r="B27" s="111">
        <v>816.45852030618119</v>
      </c>
      <c r="C27" s="88"/>
      <c r="D27" s="39"/>
    </row>
    <row r="28" spans="1:4" x14ac:dyDescent="0.2">
      <c r="A28" s="144">
        <v>40999</v>
      </c>
      <c r="B28" s="111">
        <v>818.27976605451738</v>
      </c>
      <c r="C28" s="88"/>
      <c r="D28" s="39"/>
    </row>
    <row r="29" spans="1:4" x14ac:dyDescent="0.2">
      <c r="A29" s="144">
        <v>41029</v>
      </c>
      <c r="B29" s="111">
        <v>816.38762855640368</v>
      </c>
      <c r="C29" s="88"/>
      <c r="D29" s="39"/>
    </row>
    <row r="30" spans="1:4" x14ac:dyDescent="0.2">
      <c r="A30" s="144">
        <v>41060</v>
      </c>
      <c r="B30" s="111">
        <v>820.55239177805788</v>
      </c>
      <c r="C30" s="88"/>
      <c r="D30" s="39"/>
    </row>
    <row r="31" spans="1:4" x14ac:dyDescent="0.2">
      <c r="A31" s="144">
        <v>41090</v>
      </c>
      <c r="B31" s="111">
        <v>832.69768735750836</v>
      </c>
      <c r="C31" s="88"/>
      <c r="D31" s="39"/>
    </row>
    <row r="32" spans="1:4" x14ac:dyDescent="0.2">
      <c r="A32" s="144">
        <v>41121</v>
      </c>
      <c r="B32" s="111">
        <v>840.77542253901913</v>
      </c>
      <c r="C32" s="88"/>
      <c r="D32" s="39"/>
    </row>
    <row r="33" spans="1:9" x14ac:dyDescent="0.2">
      <c r="A33" s="144">
        <v>41152</v>
      </c>
      <c r="B33" s="111">
        <v>848.61463449468306</v>
      </c>
      <c r="C33" s="88"/>
      <c r="D33" s="39"/>
    </row>
    <row r="34" spans="1:9" x14ac:dyDescent="0.2">
      <c r="A34" s="144">
        <v>41182</v>
      </c>
      <c r="B34" s="111">
        <v>847.19628608726293</v>
      </c>
      <c r="C34" s="88"/>
      <c r="D34" s="39"/>
    </row>
    <row r="35" spans="1:9" x14ac:dyDescent="0.2">
      <c r="A35" s="144">
        <v>41213</v>
      </c>
      <c r="B35" s="111">
        <v>854.82532124087675</v>
      </c>
      <c r="C35" s="88"/>
      <c r="D35" s="39"/>
    </row>
    <row r="36" spans="1:9" x14ac:dyDescent="0.2">
      <c r="A36" s="144">
        <v>41243</v>
      </c>
      <c r="B36" s="111">
        <v>845.3423749798236</v>
      </c>
      <c r="C36" s="88"/>
      <c r="D36" s="39"/>
    </row>
    <row r="37" spans="1:9" x14ac:dyDescent="0.2">
      <c r="A37" s="144">
        <v>41274</v>
      </c>
      <c r="B37" s="111">
        <v>866.92606075819754</v>
      </c>
      <c r="C37" s="88"/>
      <c r="D37" s="39"/>
    </row>
    <row r="38" spans="1:9" x14ac:dyDescent="0.2">
      <c r="A38" s="144">
        <v>41305</v>
      </c>
      <c r="B38" s="111">
        <v>854.283479429777</v>
      </c>
      <c r="C38" s="88"/>
      <c r="D38" s="39"/>
    </row>
    <row r="39" spans="1:9" x14ac:dyDescent="0.2">
      <c r="A39" s="144">
        <v>41333</v>
      </c>
      <c r="B39" s="111">
        <v>852.35328898833029</v>
      </c>
      <c r="C39" s="88"/>
      <c r="D39" s="39"/>
    </row>
    <row r="40" spans="1:9" x14ac:dyDescent="0.2">
      <c r="A40" s="144">
        <v>41364</v>
      </c>
      <c r="B40" s="111">
        <v>859.03532376971361</v>
      </c>
      <c r="C40" s="88"/>
      <c r="D40" s="39"/>
      <c r="F40" s="2"/>
      <c r="G40" s="2"/>
      <c r="H40" s="2"/>
      <c r="I40" s="2"/>
    </row>
    <row r="41" spans="1:9" x14ac:dyDescent="0.2">
      <c r="A41" s="144">
        <v>41394</v>
      </c>
      <c r="B41" s="111">
        <v>865.95394946659826</v>
      </c>
      <c r="C41" s="88"/>
      <c r="D41" s="39"/>
      <c r="F41" s="2"/>
      <c r="G41" s="2"/>
      <c r="H41" s="2"/>
      <c r="I41" s="2"/>
    </row>
    <row r="42" spans="1:9" x14ac:dyDescent="0.2">
      <c r="A42" s="144">
        <v>41425</v>
      </c>
      <c r="B42" s="111">
        <v>868.87072210777535</v>
      </c>
      <c r="C42" s="88"/>
      <c r="D42" s="39"/>
    </row>
    <row r="43" spans="1:9" x14ac:dyDescent="0.2">
      <c r="A43" s="144">
        <v>41455</v>
      </c>
      <c r="B43" s="111">
        <v>868.98110627838582</v>
      </c>
      <c r="C43" s="88"/>
      <c r="D43" s="39"/>
    </row>
    <row r="44" spans="1:9" x14ac:dyDescent="0.2">
      <c r="A44" s="144">
        <v>41486</v>
      </c>
      <c r="B44" s="111">
        <v>863.16595097629511</v>
      </c>
      <c r="C44" s="88"/>
      <c r="D44" s="39"/>
    </row>
    <row r="45" spans="1:9" x14ac:dyDescent="0.2">
      <c r="A45" s="144">
        <v>41517</v>
      </c>
      <c r="B45" s="111">
        <v>868.18591885835326</v>
      </c>
      <c r="C45" s="88"/>
      <c r="D45" s="39"/>
    </row>
    <row r="46" spans="1:9" x14ac:dyDescent="0.2">
      <c r="A46" s="144">
        <v>41547</v>
      </c>
      <c r="B46" s="111">
        <v>874.1021748954779</v>
      </c>
      <c r="C46" s="88"/>
      <c r="D46" s="39"/>
    </row>
    <row r="47" spans="1:9" x14ac:dyDescent="0.2">
      <c r="A47" s="144">
        <v>41578</v>
      </c>
      <c r="B47" s="111">
        <v>878.01189232747663</v>
      </c>
      <c r="C47" s="88"/>
      <c r="D47" s="39"/>
    </row>
    <row r="48" spans="1:9" x14ac:dyDescent="0.2">
      <c r="A48" s="144">
        <v>41608</v>
      </c>
      <c r="B48" s="111">
        <v>879.18712937279827</v>
      </c>
      <c r="C48" s="88"/>
      <c r="D48" s="39"/>
    </row>
    <row r="49" spans="1:4" x14ac:dyDescent="0.2">
      <c r="A49" s="144">
        <v>41639</v>
      </c>
      <c r="B49" s="111">
        <v>897.92984018634274</v>
      </c>
      <c r="C49" s="88"/>
      <c r="D49" s="39"/>
    </row>
    <row r="50" spans="1:4" x14ac:dyDescent="0.2">
      <c r="A50" s="144">
        <v>41670</v>
      </c>
      <c r="B50" s="111">
        <v>885.77668619175245</v>
      </c>
      <c r="C50" s="88"/>
      <c r="D50" s="39"/>
    </row>
    <row r="51" spans="1:4" x14ac:dyDescent="0.2">
      <c r="A51" s="144">
        <v>41698</v>
      </c>
      <c r="B51" s="111">
        <v>883.87238699691204</v>
      </c>
      <c r="C51" s="88"/>
      <c r="D51" s="39"/>
    </row>
    <row r="52" spans="1:4" x14ac:dyDescent="0.2">
      <c r="A52" s="144">
        <v>41729</v>
      </c>
      <c r="B52" s="111">
        <v>897.32157670686058</v>
      </c>
      <c r="C52" s="88"/>
      <c r="D52" s="39"/>
    </row>
    <row r="53" spans="1:4" x14ac:dyDescent="0.2">
      <c r="A53" s="144">
        <v>41759</v>
      </c>
      <c r="B53" s="111">
        <v>890.25793516227566</v>
      </c>
      <c r="C53" s="88"/>
      <c r="D53" s="39"/>
    </row>
    <row r="54" spans="1:4" x14ac:dyDescent="0.2">
      <c r="A54" s="144">
        <v>41790</v>
      </c>
      <c r="B54" s="111">
        <v>895.67111218521916</v>
      </c>
      <c r="C54" s="88"/>
      <c r="D54" s="39"/>
    </row>
    <row r="55" spans="1:4" x14ac:dyDescent="0.2">
      <c r="A55" s="144">
        <v>41820</v>
      </c>
      <c r="B55" s="111">
        <v>897.05692383025689</v>
      </c>
      <c r="C55" s="88"/>
      <c r="D55" s="39"/>
    </row>
    <row r="56" spans="1:4" x14ac:dyDescent="0.2">
      <c r="A56" s="144">
        <v>41851</v>
      </c>
      <c r="B56" s="111">
        <v>889.72895440171089</v>
      </c>
      <c r="C56" s="88"/>
      <c r="D56" s="39"/>
    </row>
    <row r="57" spans="1:4" x14ac:dyDescent="0.2">
      <c r="A57" s="144">
        <v>41882</v>
      </c>
      <c r="B57" s="111">
        <v>907.26755265021063</v>
      </c>
      <c r="C57" s="88"/>
      <c r="D57" s="39"/>
    </row>
    <row r="58" spans="1:4" x14ac:dyDescent="0.2">
      <c r="A58" s="144">
        <v>41912</v>
      </c>
      <c r="B58" s="111">
        <v>918.38148324503129</v>
      </c>
      <c r="C58" s="88"/>
      <c r="D58" s="39"/>
    </row>
    <row r="59" spans="1:4" x14ac:dyDescent="0.2">
      <c r="A59" s="144">
        <v>41943</v>
      </c>
      <c r="B59" s="111">
        <v>924.30730878355098</v>
      </c>
      <c r="C59" s="88"/>
      <c r="D59" s="39"/>
    </row>
    <row r="60" spans="1:4" x14ac:dyDescent="0.2">
      <c r="A60" s="144">
        <v>41973</v>
      </c>
      <c r="B60" s="111">
        <v>944.46686522503956</v>
      </c>
      <c r="C60" s="88"/>
      <c r="D60" s="39"/>
    </row>
    <row r="61" spans="1:4" x14ac:dyDescent="0.2">
      <c r="A61" s="144">
        <v>42004</v>
      </c>
      <c r="B61" s="111">
        <v>964.56198237166393</v>
      </c>
      <c r="C61" s="88"/>
      <c r="D61" s="39"/>
    </row>
    <row r="62" spans="1:4" x14ac:dyDescent="0.2">
      <c r="A62" s="144">
        <v>42035</v>
      </c>
      <c r="B62" s="111">
        <v>969.44619607070922</v>
      </c>
      <c r="C62" s="88"/>
      <c r="D62" s="39"/>
    </row>
    <row r="63" spans="1:4" x14ac:dyDescent="0.2">
      <c r="A63" s="144">
        <v>42063</v>
      </c>
      <c r="B63" s="111">
        <v>974.55588787845909</v>
      </c>
      <c r="C63" s="88"/>
      <c r="D63" s="39"/>
    </row>
    <row r="64" spans="1:4" x14ac:dyDescent="0.2">
      <c r="A64" s="144">
        <v>42094</v>
      </c>
      <c r="B64" s="111">
        <v>986.31978182183764</v>
      </c>
      <c r="C64" s="88"/>
      <c r="D64" s="39"/>
    </row>
    <row r="65" spans="1:4" x14ac:dyDescent="0.2">
      <c r="A65" s="144">
        <v>42124</v>
      </c>
      <c r="B65" s="111">
        <v>989.99679484789613</v>
      </c>
      <c r="C65" s="88"/>
      <c r="D65" s="39"/>
    </row>
    <row r="66" spans="1:4" x14ac:dyDescent="0.2">
      <c r="A66" s="144">
        <v>42155</v>
      </c>
      <c r="B66" s="111">
        <v>988.79484098372404</v>
      </c>
      <c r="C66" s="88"/>
      <c r="D66" s="39"/>
    </row>
    <row r="67" spans="1:4" x14ac:dyDescent="0.2">
      <c r="A67" s="144">
        <v>42185</v>
      </c>
      <c r="B67" s="111">
        <v>995.88564980963088</v>
      </c>
      <c r="C67" s="88"/>
      <c r="D67" s="39"/>
    </row>
    <row r="68" spans="1:4" x14ac:dyDescent="0.2">
      <c r="A68" s="144">
        <v>42216</v>
      </c>
      <c r="B68" s="111">
        <v>998.16491710397236</v>
      </c>
      <c r="C68" s="88"/>
      <c r="D68" s="39"/>
    </row>
    <row r="69" spans="1:4" x14ac:dyDescent="0.2">
      <c r="A69" s="144">
        <v>42247</v>
      </c>
      <c r="B69" s="111">
        <v>1012.6098892573619</v>
      </c>
      <c r="C69" s="88"/>
      <c r="D69" s="39"/>
    </row>
    <row r="70" spans="1:4" x14ac:dyDescent="0.2">
      <c r="A70" s="144">
        <v>42277</v>
      </c>
      <c r="B70" s="111">
        <v>1022.8201383951259</v>
      </c>
      <c r="C70" s="88"/>
      <c r="D70" s="39"/>
    </row>
    <row r="71" spans="1:4" x14ac:dyDescent="0.2">
      <c r="A71" s="144">
        <v>42308</v>
      </c>
      <c r="B71" s="111">
        <v>1033.2313578279914</v>
      </c>
      <c r="C71" s="88"/>
      <c r="D71" s="39"/>
    </row>
    <row r="72" spans="1:4" x14ac:dyDescent="0.2">
      <c r="A72" s="144">
        <v>42338</v>
      </c>
      <c r="B72" s="111">
        <v>1033.09706877402</v>
      </c>
      <c r="C72" s="88"/>
      <c r="D72" s="39"/>
    </row>
    <row r="73" spans="1:4" x14ac:dyDescent="0.2">
      <c r="A73" s="144">
        <v>42369</v>
      </c>
      <c r="B73" s="111">
        <v>1055.6492769682775</v>
      </c>
      <c r="C73" s="88"/>
      <c r="D73" s="39"/>
    </row>
    <row r="74" spans="1:4" x14ac:dyDescent="0.2">
      <c r="A74" s="144">
        <v>42400</v>
      </c>
      <c r="B74" s="111">
        <v>1056.903564079525</v>
      </c>
      <c r="C74" s="88"/>
      <c r="D74" s="39"/>
    </row>
    <row r="75" spans="1:4" x14ac:dyDescent="0.2">
      <c r="A75" s="144">
        <v>42429</v>
      </c>
      <c r="B75" s="111">
        <v>1066.4058202427677</v>
      </c>
      <c r="C75" s="88"/>
      <c r="D75" s="39"/>
    </row>
    <row r="76" spans="1:4" x14ac:dyDescent="0.2">
      <c r="A76" s="144">
        <v>42460</v>
      </c>
      <c r="B76" s="111">
        <v>1077.0252874471175</v>
      </c>
      <c r="C76" s="88"/>
      <c r="D76" s="39"/>
    </row>
    <row r="77" spans="1:4" x14ac:dyDescent="0.2">
      <c r="A77" s="144">
        <v>42490</v>
      </c>
      <c r="B77" s="111">
        <v>1084.6989902873447</v>
      </c>
      <c r="C77" s="88"/>
      <c r="D77" s="39"/>
    </row>
    <row r="78" spans="1:4" x14ac:dyDescent="0.2">
      <c r="A78" s="144">
        <v>42521</v>
      </c>
      <c r="B78" s="111">
        <v>1095.0876232358967</v>
      </c>
      <c r="C78" s="88"/>
      <c r="D78" s="39"/>
    </row>
    <row r="79" spans="1:4" x14ac:dyDescent="0.2">
      <c r="A79" s="144">
        <v>42551</v>
      </c>
      <c r="B79" s="111">
        <v>1096.9357434350272</v>
      </c>
      <c r="C79" s="88"/>
      <c r="D79" s="39"/>
    </row>
    <row r="80" spans="1:4" x14ac:dyDescent="0.2">
      <c r="A80" s="144">
        <v>42582</v>
      </c>
      <c r="B80" s="111">
        <v>1106.0615986701405</v>
      </c>
      <c r="C80" s="88"/>
      <c r="D80" s="39"/>
    </row>
    <row r="81" spans="1:4" x14ac:dyDescent="0.2">
      <c r="A81" s="144">
        <v>42613</v>
      </c>
      <c r="B81" s="111">
        <v>1105.3932805015154</v>
      </c>
      <c r="C81" s="88"/>
      <c r="D81" s="39"/>
    </row>
    <row r="82" spans="1:4" x14ac:dyDescent="0.2">
      <c r="A82" s="144">
        <v>42643</v>
      </c>
      <c r="B82" s="111">
        <v>1106.6787118690947</v>
      </c>
      <c r="C82" s="88"/>
      <c r="D82" s="39"/>
    </row>
    <row r="83" spans="1:4" x14ac:dyDescent="0.2">
      <c r="A83" s="144">
        <v>42674</v>
      </c>
      <c r="B83" s="111">
        <v>1112.6449144507574</v>
      </c>
      <c r="C83" s="88"/>
      <c r="D83" s="39"/>
    </row>
    <row r="84" spans="1:4" x14ac:dyDescent="0.2">
      <c r="A84" s="144">
        <v>42704</v>
      </c>
      <c r="B84" s="111">
        <v>1115.5776314065884</v>
      </c>
      <c r="C84" s="88"/>
      <c r="D84" s="39"/>
    </row>
    <row r="85" spans="1:4" x14ac:dyDescent="0.2">
      <c r="A85" s="144">
        <v>42735</v>
      </c>
      <c r="B85" s="111">
        <v>1144.5893805804894</v>
      </c>
      <c r="C85" s="88"/>
      <c r="D85" s="39"/>
    </row>
    <row r="86" spans="1:4" x14ac:dyDescent="0.2">
      <c r="A86" s="144">
        <v>42766</v>
      </c>
      <c r="B86" s="111">
        <v>1143.8587471179337</v>
      </c>
      <c r="C86" s="88"/>
      <c r="D86" s="39"/>
    </row>
    <row r="87" spans="1:4" x14ac:dyDescent="0.2">
      <c r="A87" s="144">
        <v>42794</v>
      </c>
      <c r="B87" s="111">
        <v>1144.6213788661646</v>
      </c>
      <c r="C87" s="88"/>
      <c r="D87" s="39"/>
    </row>
    <row r="88" spans="1:4" x14ac:dyDescent="0.2">
      <c r="A88" s="144">
        <v>42825</v>
      </c>
      <c r="B88" s="111">
        <v>1149.0779557240385</v>
      </c>
      <c r="C88" s="88"/>
      <c r="D88" s="39"/>
    </row>
    <row r="89" spans="1:4" x14ac:dyDescent="0.2">
      <c r="A89" s="144">
        <v>42855</v>
      </c>
      <c r="B89" s="111">
        <v>1152.4980206306966</v>
      </c>
      <c r="C89" s="88"/>
      <c r="D89" s="39"/>
    </row>
    <row r="90" spans="1:4" x14ac:dyDescent="0.2">
      <c r="A90" s="144">
        <v>42886</v>
      </c>
      <c r="B90" s="111">
        <v>1154.1276037538482</v>
      </c>
      <c r="C90" s="88"/>
      <c r="D90" s="39"/>
    </row>
    <row r="91" spans="1:4" x14ac:dyDescent="0.2">
      <c r="A91" s="144">
        <v>42916</v>
      </c>
      <c r="B91" s="111">
        <v>1162.7717179369818</v>
      </c>
      <c r="C91" s="88"/>
      <c r="D91" s="39"/>
    </row>
    <row r="92" spans="1:4" x14ac:dyDescent="0.2">
      <c r="A92" s="144">
        <v>42947</v>
      </c>
      <c r="B92" s="111">
        <v>1168.3458511628592</v>
      </c>
      <c r="C92" s="88"/>
      <c r="D92" s="39"/>
    </row>
    <row r="93" spans="1:4" x14ac:dyDescent="0.2">
      <c r="A93" s="144">
        <v>42978</v>
      </c>
      <c r="B93" s="111">
        <v>1181.9535183048915</v>
      </c>
      <c r="C93" s="88"/>
      <c r="D93" s="39"/>
    </row>
    <row r="94" spans="1:4" x14ac:dyDescent="0.2">
      <c r="A94" s="144">
        <v>43008</v>
      </c>
      <c r="B94" s="111">
        <v>1174.3756114832129</v>
      </c>
      <c r="C94" s="88"/>
      <c r="D94" s="39"/>
    </row>
    <row r="95" spans="1:4" x14ac:dyDescent="0.2">
      <c r="A95" s="144">
        <v>43039</v>
      </c>
      <c r="B95" s="111">
        <v>1172.0742026008184</v>
      </c>
      <c r="C95" s="88"/>
      <c r="D95" s="39"/>
    </row>
    <row r="96" spans="1:4" x14ac:dyDescent="0.2">
      <c r="A96" s="144">
        <v>43069</v>
      </c>
      <c r="B96" s="111">
        <v>1168.7767222568255</v>
      </c>
      <c r="C96" s="88"/>
      <c r="D96" s="39"/>
    </row>
    <row r="97" spans="1:7" x14ac:dyDescent="0.2">
      <c r="A97" s="144">
        <v>43100</v>
      </c>
      <c r="B97" s="111">
        <v>1196.46001955165</v>
      </c>
      <c r="C97" s="88"/>
      <c r="D97" s="39"/>
      <c r="G97" s="11"/>
    </row>
    <row r="98" spans="1:7" x14ac:dyDescent="0.2">
      <c r="A98" s="144">
        <v>43131</v>
      </c>
      <c r="B98" s="111">
        <v>1193.3022073951413</v>
      </c>
      <c r="C98" s="88"/>
      <c r="D98" s="39"/>
      <c r="G98" s="11"/>
    </row>
    <row r="99" spans="1:7" x14ac:dyDescent="0.2">
      <c r="A99" s="144">
        <v>43159</v>
      </c>
      <c r="B99" s="111">
        <v>1189.4239998720861</v>
      </c>
      <c r="C99" s="88"/>
      <c r="D99" s="39"/>
      <c r="G99" s="11"/>
    </row>
    <row r="100" spans="1:7" x14ac:dyDescent="0.2">
      <c r="A100" s="144">
        <v>43190</v>
      </c>
      <c r="B100" s="111">
        <v>1198.1495400579417</v>
      </c>
      <c r="C100" s="88"/>
      <c r="D100" s="39"/>
      <c r="G100" s="11"/>
    </row>
    <row r="101" spans="1:7" x14ac:dyDescent="0.2">
      <c r="A101" s="144">
        <v>43220</v>
      </c>
      <c r="B101" s="111">
        <v>1203.0453570524101</v>
      </c>
      <c r="C101" s="88"/>
      <c r="D101" s="39"/>
      <c r="G101" s="11"/>
    </row>
    <row r="102" spans="1:7" x14ac:dyDescent="0.2">
      <c r="A102" s="144">
        <v>43251</v>
      </c>
      <c r="B102" s="111">
        <v>1202.9355779631019</v>
      </c>
      <c r="C102" s="88"/>
      <c r="D102" s="39"/>
      <c r="G102" s="11"/>
    </row>
    <row r="103" spans="1:7" x14ac:dyDescent="0.2">
      <c r="A103" s="144">
        <v>43281</v>
      </c>
      <c r="B103" s="111">
        <v>1202.4359678963663</v>
      </c>
      <c r="C103" s="88"/>
      <c r="D103" s="39"/>
      <c r="G103" s="11"/>
    </row>
    <row r="104" spans="1:7" x14ac:dyDescent="0.2">
      <c r="A104" s="144">
        <v>43312</v>
      </c>
      <c r="B104" s="111">
        <v>1206.9803906479208</v>
      </c>
      <c r="C104" s="88"/>
      <c r="D104" s="39"/>
      <c r="G104" s="11"/>
    </row>
    <row r="105" spans="1:7" x14ac:dyDescent="0.2">
      <c r="A105" s="144">
        <v>43343</v>
      </c>
      <c r="B105" s="111">
        <v>1199.0676633762066</v>
      </c>
      <c r="C105" s="88"/>
      <c r="D105" s="39"/>
      <c r="G105" s="11"/>
    </row>
    <row r="106" spans="1:7" x14ac:dyDescent="0.2">
      <c r="A106" s="144">
        <v>43373</v>
      </c>
      <c r="B106" s="111">
        <v>1198.5094739945973</v>
      </c>
      <c r="C106" s="88"/>
      <c r="D106" s="39"/>
      <c r="G106" s="11"/>
    </row>
    <row r="107" spans="1:7" x14ac:dyDescent="0.2">
      <c r="A107" s="144">
        <v>43404</v>
      </c>
      <c r="B107" s="111">
        <v>1203.8420629488987</v>
      </c>
      <c r="C107" s="88"/>
      <c r="D107" s="39"/>
      <c r="G107" s="11"/>
    </row>
    <row r="108" spans="1:7" x14ac:dyDescent="0.2">
      <c r="A108" s="144">
        <v>43434</v>
      </c>
      <c r="B108" s="111">
        <v>1204.5167279626332</v>
      </c>
      <c r="C108" s="88"/>
      <c r="D108" s="39"/>
      <c r="G108" s="11"/>
    </row>
    <row r="109" spans="1:7" x14ac:dyDescent="0.2">
      <c r="A109" s="144">
        <v>43465</v>
      </c>
      <c r="B109" s="111">
        <v>1205.8394593010169</v>
      </c>
      <c r="C109" s="88"/>
      <c r="D109" s="39"/>
      <c r="G109" s="11"/>
    </row>
    <row r="110" spans="1:7" x14ac:dyDescent="0.2">
      <c r="A110" s="144">
        <v>43496</v>
      </c>
      <c r="B110" s="111">
        <v>1226.1818244348376</v>
      </c>
      <c r="C110" s="88"/>
      <c r="D110" s="39"/>
      <c r="G110" s="11"/>
    </row>
    <row r="111" spans="1:7" x14ac:dyDescent="0.2">
      <c r="A111" s="144">
        <v>43524</v>
      </c>
      <c r="B111" s="111">
        <v>1231.0229555021197</v>
      </c>
      <c r="C111" s="88"/>
      <c r="D111" s="39"/>
      <c r="G111" s="11"/>
    </row>
    <row r="112" spans="1:7" x14ac:dyDescent="0.2">
      <c r="A112" s="144">
        <v>43555</v>
      </c>
      <c r="B112" s="111">
        <v>1238.5339589374501</v>
      </c>
      <c r="C112" s="88"/>
      <c r="D112" s="39"/>
      <c r="G112" s="11"/>
    </row>
    <row r="113" spans="1:7" x14ac:dyDescent="0.2">
      <c r="A113" s="144">
        <v>43585</v>
      </c>
      <c r="B113" s="111">
        <v>1245.2078428610448</v>
      </c>
      <c r="C113" s="88"/>
      <c r="D113" s="39"/>
      <c r="G113" s="11"/>
    </row>
    <row r="114" spans="1:7" x14ac:dyDescent="0.2">
      <c r="A114" s="144">
        <v>43616</v>
      </c>
      <c r="B114" s="111">
        <v>1247.1390224669183</v>
      </c>
      <c r="C114" s="88"/>
      <c r="D114" s="39"/>
      <c r="G114" s="11"/>
    </row>
    <row r="115" spans="1:7" x14ac:dyDescent="0.2">
      <c r="A115" s="144">
        <v>43646</v>
      </c>
      <c r="B115" s="111">
        <v>1254.6791498837943</v>
      </c>
      <c r="C115" s="88"/>
      <c r="D115" s="39"/>
      <c r="G115" s="11"/>
    </row>
    <row r="116" spans="1:7" x14ac:dyDescent="0.2">
      <c r="A116" s="144">
        <v>43677</v>
      </c>
      <c r="B116" s="111">
        <v>1241.6968076010101</v>
      </c>
      <c r="C116" s="88"/>
      <c r="D116" s="39"/>
      <c r="G116" s="11"/>
    </row>
    <row r="117" spans="1:7" x14ac:dyDescent="0.2">
      <c r="A117" s="144">
        <v>43708</v>
      </c>
      <c r="B117" s="111">
        <v>1248.7981496684176</v>
      </c>
      <c r="C117" s="88"/>
      <c r="D117" s="39"/>
      <c r="G117" s="11"/>
    </row>
    <row r="118" spans="1:7" x14ac:dyDescent="0.2">
      <c r="A118" s="144">
        <v>43738</v>
      </c>
      <c r="B118" s="111">
        <v>1244.8427658618402</v>
      </c>
      <c r="C118" s="88"/>
      <c r="D118" s="39"/>
      <c r="G118" s="11"/>
    </row>
    <row r="119" spans="1:7" x14ac:dyDescent="0.2">
      <c r="A119" s="144">
        <v>43769</v>
      </c>
      <c r="B119" s="111">
        <v>1253.1765141126189</v>
      </c>
      <c r="C119" s="88"/>
      <c r="D119" s="39"/>
      <c r="G119" s="11"/>
    </row>
    <row r="120" spans="1:7" x14ac:dyDescent="0.2">
      <c r="A120" s="144">
        <v>43799</v>
      </c>
      <c r="B120" s="111">
        <v>1246.9261664644039</v>
      </c>
      <c r="C120" s="88"/>
      <c r="D120" s="39"/>
      <c r="G120" s="11"/>
    </row>
    <row r="121" spans="1:7" x14ac:dyDescent="0.2">
      <c r="A121" s="144">
        <v>43830</v>
      </c>
      <c r="B121" s="111">
        <v>1286.7107628174379</v>
      </c>
      <c r="C121" s="88"/>
      <c r="D121" s="39"/>
      <c r="G121" s="11"/>
    </row>
    <row r="122" spans="1:7" x14ac:dyDescent="0.2">
      <c r="B122" s="11"/>
      <c r="D122" s="11"/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="120" zoomScaleNormal="120" workbookViewId="0">
      <selection activeCell="N27" sqref="N27"/>
    </sheetView>
  </sheetViews>
  <sheetFormatPr defaultRowHeight="14.25" x14ac:dyDescent="0.2"/>
  <sheetData>
    <row r="1" spans="1:4" ht="15" x14ac:dyDescent="0.25">
      <c r="A1" s="140" t="s">
        <v>102</v>
      </c>
      <c r="B1" s="39"/>
      <c r="C1" s="39"/>
      <c r="D1" s="39"/>
    </row>
    <row r="2" spans="1:4" x14ac:dyDescent="0.2">
      <c r="A2" s="39" t="s">
        <v>77</v>
      </c>
      <c r="B2" s="39"/>
      <c r="C2" s="39"/>
      <c r="D2" s="39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Normal="100" workbookViewId="0">
      <selection activeCell="B27" sqref="B27"/>
    </sheetView>
  </sheetViews>
  <sheetFormatPr defaultColWidth="9" defaultRowHeight="14.25" x14ac:dyDescent="0.2"/>
  <cols>
    <col min="1" max="1" width="15.375" style="8" bestFit="1" customWidth="1"/>
    <col min="2" max="2" width="15.875" style="8" customWidth="1"/>
    <col min="3" max="4" width="13.375" style="8" bestFit="1" customWidth="1"/>
    <col min="5" max="6" width="13.625" style="8" bestFit="1" customWidth="1"/>
    <col min="7" max="7" width="10.375" style="8" customWidth="1"/>
    <col min="8" max="8" width="10.875" style="8" bestFit="1" customWidth="1"/>
    <col min="9" max="9" width="10.375" style="8" customWidth="1"/>
    <col min="10" max="12" width="12.375" style="8" bestFit="1" customWidth="1"/>
    <col min="13" max="13" width="10.375" style="8" customWidth="1"/>
    <col min="14" max="15" width="12.375" style="8" bestFit="1" customWidth="1"/>
    <col min="16" max="16" width="13.375" style="8" bestFit="1" customWidth="1"/>
    <col min="17" max="16384" width="9" style="8"/>
  </cols>
  <sheetData>
    <row r="1" spans="1:2" s="33" customFormat="1" x14ac:dyDescent="0.2">
      <c r="A1" s="104" t="s">
        <v>25</v>
      </c>
      <c r="B1" s="112" t="s">
        <v>26</v>
      </c>
    </row>
    <row r="2" spans="1:2" x14ac:dyDescent="0.2">
      <c r="A2" s="113" t="s">
        <v>89</v>
      </c>
      <c r="B2" s="101">
        <v>-7.9233254999999989</v>
      </c>
    </row>
    <row r="3" spans="1:2" x14ac:dyDescent="0.2">
      <c r="A3" s="113" t="s">
        <v>106</v>
      </c>
      <c r="B3" s="101">
        <v>-0.1812371026699986</v>
      </c>
    </row>
    <row r="4" spans="1:2" x14ac:dyDescent="0.2">
      <c r="A4" s="113" t="s">
        <v>105</v>
      </c>
      <c r="B4" s="101">
        <v>4.2269358999999991</v>
      </c>
    </row>
    <row r="5" spans="1:2" x14ac:dyDescent="0.2">
      <c r="A5" s="113" t="s">
        <v>104</v>
      </c>
      <c r="B5" s="101">
        <v>5.3677762000000007</v>
      </c>
    </row>
    <row r="6" spans="1:2" x14ac:dyDescent="0.2">
      <c r="A6" s="113" t="s">
        <v>45</v>
      </c>
      <c r="B6" s="101">
        <v>5.0789958000000004</v>
      </c>
    </row>
    <row r="7" spans="1:2" x14ac:dyDescent="0.2">
      <c r="A7" s="113" t="s">
        <v>103</v>
      </c>
      <c r="B7" s="101">
        <v>7.0003525000000018</v>
      </c>
    </row>
    <row r="8" spans="1:2" x14ac:dyDescent="0.2">
      <c r="A8" s="114" t="s">
        <v>65</v>
      </c>
      <c r="B8" s="103">
        <v>13.569497797330005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showRowColHeaders="0" zoomScale="120" zoomScaleNormal="120" workbookViewId="0">
      <selection activeCell="M9" sqref="M9"/>
    </sheetView>
  </sheetViews>
  <sheetFormatPr defaultRowHeight="14.25" x14ac:dyDescent="0.2"/>
  <sheetData>
    <row r="1" spans="1:4" ht="15" x14ac:dyDescent="0.25">
      <c r="A1" s="140" t="s">
        <v>107</v>
      </c>
      <c r="B1" s="39"/>
      <c r="C1" s="39"/>
      <c r="D1" s="39"/>
    </row>
    <row r="2" spans="1:4" x14ac:dyDescent="0.2">
      <c r="A2" s="39" t="s">
        <v>77</v>
      </c>
      <c r="B2" s="39"/>
      <c r="C2" s="39"/>
      <c r="D2" s="3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="120" zoomScaleNormal="120" workbookViewId="0">
      <selection activeCell="C27" sqref="C27"/>
    </sheetView>
  </sheetViews>
  <sheetFormatPr defaultRowHeight="14.25" x14ac:dyDescent="0.2"/>
  <sheetData>
    <row r="1" spans="1:6" ht="15" x14ac:dyDescent="0.25">
      <c r="A1" s="140" t="s">
        <v>36</v>
      </c>
      <c r="B1" s="140" t="s">
        <v>37</v>
      </c>
      <c r="C1" s="39"/>
      <c r="D1" s="39"/>
      <c r="E1" s="39"/>
      <c r="F1" s="39"/>
    </row>
    <row r="2" spans="1:6" x14ac:dyDescent="0.2">
      <c r="A2" t="s">
        <v>38</v>
      </c>
      <c r="B2" s="39"/>
      <c r="C2" s="39"/>
      <c r="D2" s="39"/>
      <c r="E2" s="39"/>
      <c r="F2" s="39"/>
    </row>
    <row r="3" spans="1:6" x14ac:dyDescent="0.2">
      <c r="A3" s="39"/>
      <c r="B3" s="39"/>
      <c r="C3" s="39"/>
      <c r="D3" s="39"/>
      <c r="E3" s="39"/>
      <c r="F3" s="39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I21" sqref="I21"/>
    </sheetView>
  </sheetViews>
  <sheetFormatPr defaultRowHeight="14.25" x14ac:dyDescent="0.2"/>
  <cols>
    <col min="1" max="1" width="11.5" customWidth="1"/>
    <col min="2" max="2" width="14.625" bestFit="1" customWidth="1"/>
    <col min="3" max="3" width="13.5" bestFit="1" customWidth="1"/>
    <col min="4" max="4" width="15.625" bestFit="1" customWidth="1"/>
    <col min="5" max="5" width="15.375" customWidth="1"/>
  </cols>
  <sheetData>
    <row r="1" spans="1:7" s="30" customFormat="1" x14ac:dyDescent="0.2">
      <c r="A1" s="115" t="s">
        <v>77</v>
      </c>
      <c r="B1" s="64" t="s">
        <v>89</v>
      </c>
      <c r="C1" s="64" t="s">
        <v>46</v>
      </c>
      <c r="D1" s="64" t="s">
        <v>47</v>
      </c>
      <c r="E1" s="116" t="s">
        <v>108</v>
      </c>
      <c r="F1" s="149" t="s">
        <v>106</v>
      </c>
    </row>
    <row r="2" spans="1:7" x14ac:dyDescent="0.2">
      <c r="A2" s="117">
        <v>42369</v>
      </c>
      <c r="B2" s="118">
        <v>17.816405</v>
      </c>
      <c r="C2" s="118">
        <v>23.852983699999996</v>
      </c>
      <c r="D2" s="118">
        <v>72.054695100000004</v>
      </c>
      <c r="E2" s="118">
        <v>67.654373700000008</v>
      </c>
      <c r="F2" s="119">
        <v>47.776044000000006</v>
      </c>
      <c r="G2" s="3"/>
    </row>
    <row r="3" spans="1:7" x14ac:dyDescent="0.2">
      <c r="A3" s="117">
        <f>EOMONTH(A2,12)</f>
        <v>42735</v>
      </c>
      <c r="B3" s="118">
        <v>20.2708166</v>
      </c>
      <c r="C3" s="118">
        <v>21.67334</v>
      </c>
      <c r="D3" s="118">
        <v>79.119939400000007</v>
      </c>
      <c r="E3" s="118">
        <v>56.698087900000012</v>
      </c>
      <c r="F3" s="119">
        <v>36.318305899999999</v>
      </c>
      <c r="G3" s="3"/>
    </row>
    <row r="4" spans="1:7" x14ac:dyDescent="0.2">
      <c r="A4" s="117">
        <f t="shared" ref="A4:A6" si="0">EOMONTH(A3,12)</f>
        <v>43100</v>
      </c>
      <c r="B4" s="118">
        <v>27.323280399999998</v>
      </c>
      <c r="C4" s="118">
        <v>25.539818599999997</v>
      </c>
      <c r="D4" s="118">
        <v>99.23675750000001</v>
      </c>
      <c r="E4" s="118">
        <v>51.809662900000006</v>
      </c>
      <c r="F4" s="119">
        <v>39.189705599999996</v>
      </c>
      <c r="G4" s="3"/>
    </row>
    <row r="5" spans="1:7" x14ac:dyDescent="0.2">
      <c r="A5" s="117">
        <f t="shared" si="0"/>
        <v>43465</v>
      </c>
      <c r="B5" s="118">
        <v>41.716622199999996</v>
      </c>
      <c r="C5" s="118">
        <v>29.577350500000001</v>
      </c>
      <c r="D5" s="118">
        <v>110.93373249999996</v>
      </c>
      <c r="E5" s="118">
        <v>52.319830899999999</v>
      </c>
      <c r="F5" s="119">
        <v>71.849778799999996</v>
      </c>
      <c r="G5" s="3"/>
    </row>
    <row r="6" spans="1:7" x14ac:dyDescent="0.2">
      <c r="A6" s="120">
        <f t="shared" si="0"/>
        <v>43830</v>
      </c>
      <c r="B6" s="121">
        <v>58.338176299999994</v>
      </c>
      <c r="C6" s="121">
        <v>33.116007399999994</v>
      </c>
      <c r="D6" s="121">
        <v>127.77599960000002</v>
      </c>
      <c r="E6" s="121">
        <v>55.437845299999992</v>
      </c>
      <c r="F6" s="122">
        <v>77.342840699999996</v>
      </c>
      <c r="G6" s="3"/>
    </row>
    <row r="7" spans="1:7" x14ac:dyDescent="0.2">
      <c r="B7" s="3"/>
      <c r="C7" s="3"/>
      <c r="D7" s="3"/>
      <c r="E7" s="3"/>
      <c r="F7" s="3"/>
    </row>
    <row r="8" spans="1:7" x14ac:dyDescent="0.2">
      <c r="B8" s="2"/>
      <c r="C8" s="2"/>
      <c r="D8" s="2"/>
      <c r="E8" s="2"/>
      <c r="F8" s="2"/>
    </row>
    <row r="9" spans="1:7" x14ac:dyDescent="0.2">
      <c r="B9" s="3"/>
      <c r="C9" s="3"/>
      <c r="D9" s="3"/>
      <c r="E9" s="3"/>
      <c r="F9" s="3"/>
    </row>
    <row r="10" spans="1:7" x14ac:dyDescent="0.2">
      <c r="B10" s="2"/>
      <c r="C10" s="2"/>
      <c r="D10" s="2"/>
      <c r="E10" s="2"/>
      <c r="F10" s="2"/>
    </row>
    <row r="11" spans="1:7" x14ac:dyDescent="0.2">
      <c r="B11" s="6"/>
      <c r="C11" s="6"/>
      <c r="D11" s="6"/>
      <c r="E11" s="6"/>
      <c r="F11" s="6"/>
    </row>
    <row r="12" spans="1:7" x14ac:dyDescent="0.2">
      <c r="B12" s="6"/>
      <c r="C12" s="6"/>
      <c r="D12" s="6"/>
      <c r="E12" s="6"/>
      <c r="F12" s="6"/>
    </row>
    <row r="13" spans="1:7" x14ac:dyDescent="0.2">
      <c r="B13" s="6"/>
      <c r="C13" s="6"/>
      <c r="D13" s="6"/>
      <c r="E13" s="6"/>
      <c r="F13" s="6"/>
    </row>
    <row r="14" spans="1:7" x14ac:dyDescent="0.2">
      <c r="B14" s="6"/>
      <c r="C14" s="6"/>
      <c r="D14" s="6"/>
      <c r="E14" s="6"/>
      <c r="F14" s="6"/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="120" zoomScaleNormal="120" workbookViewId="0">
      <selection activeCell="B18" sqref="B18"/>
    </sheetView>
  </sheetViews>
  <sheetFormatPr defaultRowHeight="14.25" x14ac:dyDescent="0.2"/>
  <sheetData>
    <row r="1" spans="1:8" ht="15" x14ac:dyDescent="0.25">
      <c r="A1" s="140" t="s">
        <v>109</v>
      </c>
      <c r="B1" s="39"/>
      <c r="C1" s="39"/>
      <c r="D1" s="39"/>
      <c r="E1" s="39"/>
      <c r="F1" s="39"/>
      <c r="G1" s="39"/>
      <c r="H1" s="39"/>
    </row>
    <row r="2" spans="1:8" x14ac:dyDescent="0.2">
      <c r="A2" s="39" t="s">
        <v>77</v>
      </c>
      <c r="B2" s="39"/>
      <c r="C2" s="39"/>
      <c r="D2" s="39"/>
      <c r="E2" s="39"/>
      <c r="F2" s="39"/>
      <c r="G2" s="39"/>
      <c r="H2" s="39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showGridLines="0" zoomScaleNormal="100" workbookViewId="0">
      <selection activeCell="B1" sqref="B1"/>
    </sheetView>
  </sheetViews>
  <sheetFormatPr defaultRowHeight="14.25" x14ac:dyDescent="0.2"/>
  <cols>
    <col min="2" max="2" width="11.375" style="10" customWidth="1"/>
    <col min="3" max="3" width="21.375" style="10" bestFit="1" customWidth="1"/>
    <col min="4" max="4" width="15.75" style="10" bestFit="1" customWidth="1"/>
  </cols>
  <sheetData>
    <row r="1" spans="1:4" s="29" customFormat="1" x14ac:dyDescent="0.2">
      <c r="A1" s="89" t="s">
        <v>32</v>
      </c>
      <c r="B1" s="123" t="s">
        <v>110</v>
      </c>
      <c r="C1" s="123" t="s">
        <v>111</v>
      </c>
      <c r="D1" s="48" t="s">
        <v>112</v>
      </c>
    </row>
    <row r="2" spans="1:4" x14ac:dyDescent="0.2">
      <c r="A2" s="144">
        <v>38017</v>
      </c>
      <c r="B2" s="41">
        <v>329.08158585267097</v>
      </c>
      <c r="C2" s="41">
        <v>82.442858062774874</v>
      </c>
      <c r="D2" s="101">
        <v>56.224452431887201</v>
      </c>
    </row>
    <row r="3" spans="1:4" x14ac:dyDescent="0.2">
      <c r="A3" s="144">
        <v>38046</v>
      </c>
      <c r="B3" s="41">
        <v>329.597757541654</v>
      </c>
      <c r="C3" s="41">
        <v>80.761871966826547</v>
      </c>
      <c r="D3" s="101">
        <v>55.397421498639083</v>
      </c>
    </row>
    <row r="4" spans="1:4" x14ac:dyDescent="0.2">
      <c r="A4" s="144">
        <v>38077</v>
      </c>
      <c r="B4" s="41">
        <v>329.56480640814766</v>
      </c>
      <c r="C4" s="41">
        <v>80.492288665991282</v>
      </c>
      <c r="D4" s="101">
        <v>55.498444784581125</v>
      </c>
    </row>
    <row r="5" spans="1:4" x14ac:dyDescent="0.2">
      <c r="A5" s="144">
        <v>38107</v>
      </c>
      <c r="B5" s="41">
        <v>328.98008092931548</v>
      </c>
      <c r="C5" s="41">
        <v>80.843400464384501</v>
      </c>
      <c r="D5" s="101">
        <v>55.646834861780476</v>
      </c>
    </row>
    <row r="6" spans="1:4" x14ac:dyDescent="0.2">
      <c r="A6" s="144">
        <v>38138</v>
      </c>
      <c r="B6" s="41">
        <v>329.45320088771365</v>
      </c>
      <c r="C6" s="41">
        <v>80.147072074129468</v>
      </c>
      <c r="D6" s="101">
        <v>57.708728636068059</v>
      </c>
    </row>
    <row r="7" spans="1:4" x14ac:dyDescent="0.2">
      <c r="A7" s="144">
        <v>38168</v>
      </c>
      <c r="B7" s="41">
        <v>329.79570420083894</v>
      </c>
      <c r="C7" s="41">
        <v>82.147278365482407</v>
      </c>
      <c r="D7" s="101">
        <v>59.933935037941787</v>
      </c>
    </row>
    <row r="8" spans="1:4" x14ac:dyDescent="0.2">
      <c r="A8" s="144">
        <v>38199</v>
      </c>
      <c r="B8" s="41">
        <v>330.6702933014036</v>
      </c>
      <c r="C8" s="41">
        <v>81.009369768176313</v>
      </c>
      <c r="D8" s="101">
        <v>57.821023836156563</v>
      </c>
    </row>
    <row r="9" spans="1:4" x14ac:dyDescent="0.2">
      <c r="A9" s="144">
        <v>38230</v>
      </c>
      <c r="B9" s="41">
        <v>331.4513518664574</v>
      </c>
      <c r="C9" s="41">
        <v>82.011909564878835</v>
      </c>
      <c r="D9" s="101">
        <v>57.973224845950305</v>
      </c>
    </row>
    <row r="10" spans="1:4" x14ac:dyDescent="0.2">
      <c r="A10" s="144">
        <v>38260</v>
      </c>
      <c r="B10" s="41">
        <v>332.23841565233073</v>
      </c>
      <c r="C10" s="41">
        <v>82.75378185631736</v>
      </c>
      <c r="D10" s="101">
        <v>57.651816660046265</v>
      </c>
    </row>
    <row r="11" spans="1:4" x14ac:dyDescent="0.2">
      <c r="A11" s="144">
        <v>38291</v>
      </c>
      <c r="B11" s="41">
        <v>332.03733184683068</v>
      </c>
      <c r="C11" s="41">
        <v>84.262715443853352</v>
      </c>
      <c r="D11" s="101">
        <v>57.418906648645255</v>
      </c>
    </row>
    <row r="12" spans="1:4" x14ac:dyDescent="0.2">
      <c r="A12" s="144">
        <v>38321</v>
      </c>
      <c r="B12" s="41">
        <v>331.9669109032626</v>
      </c>
      <c r="C12" s="41">
        <v>84.497501314895061</v>
      </c>
      <c r="D12" s="101">
        <v>58.386289490716663</v>
      </c>
    </row>
    <row r="13" spans="1:4" x14ac:dyDescent="0.2">
      <c r="A13" s="144">
        <v>38352</v>
      </c>
      <c r="B13" s="41">
        <v>333.44864610187477</v>
      </c>
      <c r="C13" s="41">
        <v>90.559568287398804</v>
      </c>
      <c r="D13" s="101">
        <v>61.706510391457755</v>
      </c>
    </row>
    <row r="14" spans="1:4" x14ac:dyDescent="0.2">
      <c r="A14" s="144">
        <v>38383</v>
      </c>
      <c r="B14" s="41">
        <v>339.87246282917283</v>
      </c>
      <c r="C14" s="41">
        <v>101.15698393619148</v>
      </c>
      <c r="D14" s="101">
        <v>62.741015096381254</v>
      </c>
    </row>
    <row r="15" spans="1:4" x14ac:dyDescent="0.2">
      <c r="A15" s="144">
        <v>38411</v>
      </c>
      <c r="B15" s="41">
        <v>339.44973482585425</v>
      </c>
      <c r="C15" s="41">
        <v>97.409950355040849</v>
      </c>
      <c r="D15" s="101">
        <v>64.885570944237372</v>
      </c>
    </row>
    <row r="16" spans="1:4" x14ac:dyDescent="0.2">
      <c r="A16" s="144">
        <v>38442</v>
      </c>
      <c r="B16" s="41">
        <v>335.62932595304949</v>
      </c>
      <c r="C16" s="41">
        <v>100.97344016967747</v>
      </c>
      <c r="D16" s="101">
        <v>64.993559003357149</v>
      </c>
    </row>
    <row r="17" spans="1:7" x14ac:dyDescent="0.2">
      <c r="A17" s="144">
        <v>38472</v>
      </c>
      <c r="B17" s="41">
        <v>335.18114634508032</v>
      </c>
      <c r="C17" s="41">
        <v>102.79710181739958</v>
      </c>
      <c r="D17" s="101">
        <v>64.72772642798509</v>
      </c>
    </row>
    <row r="18" spans="1:7" x14ac:dyDescent="0.2">
      <c r="A18" s="144">
        <v>38503</v>
      </c>
      <c r="B18" s="41">
        <v>334.10428758969931</v>
      </c>
      <c r="C18" s="41">
        <v>102.45831737065254</v>
      </c>
      <c r="D18" s="101">
        <v>68.29451430493657</v>
      </c>
    </row>
    <row r="19" spans="1:7" x14ac:dyDescent="0.2">
      <c r="A19" s="144">
        <v>38533</v>
      </c>
      <c r="B19" s="41">
        <v>336.95869353030275</v>
      </c>
      <c r="C19" s="41">
        <v>109.52350503742986</v>
      </c>
      <c r="D19" s="101">
        <v>68.000966341429788</v>
      </c>
    </row>
    <row r="20" spans="1:7" x14ac:dyDescent="0.2">
      <c r="A20" s="144">
        <v>38564</v>
      </c>
      <c r="B20" s="41">
        <v>334.30464185135821</v>
      </c>
      <c r="C20" s="41">
        <v>111.87570707099134</v>
      </c>
      <c r="D20" s="101">
        <v>70.23704694515304</v>
      </c>
      <c r="E20" s="1"/>
      <c r="F20" s="1"/>
      <c r="G20" s="1"/>
    </row>
    <row r="21" spans="1:7" x14ac:dyDescent="0.2">
      <c r="A21" s="144">
        <v>38595</v>
      </c>
      <c r="B21" s="41">
        <v>336.20954382225239</v>
      </c>
      <c r="C21" s="41">
        <v>110.00318106472409</v>
      </c>
      <c r="D21" s="101">
        <v>71.888698252880587</v>
      </c>
      <c r="E21" s="1"/>
      <c r="F21" s="1"/>
      <c r="G21" s="1"/>
    </row>
    <row r="22" spans="1:7" x14ac:dyDescent="0.2">
      <c r="A22" s="144">
        <v>38625</v>
      </c>
      <c r="B22" s="41">
        <v>338.13668580807871</v>
      </c>
      <c r="C22" s="41">
        <v>106.83986378103229</v>
      </c>
      <c r="D22" s="101">
        <v>70.99179756076164</v>
      </c>
      <c r="E22" s="1"/>
      <c r="F22" s="1"/>
      <c r="G22" s="1"/>
    </row>
    <row r="23" spans="1:7" x14ac:dyDescent="0.2">
      <c r="A23" s="144">
        <v>38656</v>
      </c>
      <c r="B23" s="41">
        <v>339.47336849519735</v>
      </c>
      <c r="C23" s="41">
        <v>105.98563799552625</v>
      </c>
      <c r="D23" s="101">
        <v>73.619344735856558</v>
      </c>
      <c r="E23" s="1"/>
      <c r="F23" s="1"/>
      <c r="G23" s="1"/>
    </row>
    <row r="24" spans="1:7" x14ac:dyDescent="0.2">
      <c r="A24" s="144">
        <v>38686</v>
      </c>
      <c r="B24" s="41">
        <v>341.1556669775203</v>
      </c>
      <c r="C24" s="41">
        <v>108.65680992546056</v>
      </c>
      <c r="D24" s="101">
        <v>71.846917387792388</v>
      </c>
      <c r="E24" s="1"/>
      <c r="F24" s="1"/>
      <c r="G24" s="1"/>
    </row>
    <row r="25" spans="1:7" x14ac:dyDescent="0.2">
      <c r="A25" s="144">
        <v>38717</v>
      </c>
      <c r="B25" s="41">
        <v>347.43219508620024</v>
      </c>
      <c r="C25" s="41">
        <v>111.70407458760629</v>
      </c>
      <c r="D25" s="101">
        <v>74.081615693068855</v>
      </c>
    </row>
    <row r="26" spans="1:7" x14ac:dyDescent="0.2">
      <c r="A26" s="144">
        <v>38748</v>
      </c>
      <c r="B26" s="41">
        <v>347.5404533939228</v>
      </c>
      <c r="C26" s="41">
        <v>109.71633753243704</v>
      </c>
      <c r="D26" s="101">
        <v>71.226160299954472</v>
      </c>
    </row>
    <row r="27" spans="1:7" x14ac:dyDescent="0.2">
      <c r="A27" s="144">
        <v>38776</v>
      </c>
      <c r="B27" s="41">
        <v>347.49522206037153</v>
      </c>
      <c r="C27" s="41">
        <v>113.51119379386587</v>
      </c>
      <c r="D27" s="101">
        <v>69.663215960937393</v>
      </c>
    </row>
    <row r="28" spans="1:7" x14ac:dyDescent="0.2">
      <c r="A28" s="144">
        <v>38807</v>
      </c>
      <c r="B28" s="41">
        <v>349.85515181156279</v>
      </c>
      <c r="C28" s="41">
        <v>116.77906122808876</v>
      </c>
      <c r="D28" s="101">
        <v>70.474185838375163</v>
      </c>
    </row>
    <row r="29" spans="1:7" x14ac:dyDescent="0.2">
      <c r="A29" s="144">
        <v>38837</v>
      </c>
      <c r="B29" s="41">
        <v>347.53250484874246</v>
      </c>
      <c r="C29" s="41">
        <v>115.79789150938869</v>
      </c>
      <c r="D29" s="101">
        <v>71.917119479290221</v>
      </c>
    </row>
    <row r="30" spans="1:7" x14ac:dyDescent="0.2">
      <c r="A30" s="144">
        <v>38868</v>
      </c>
      <c r="B30" s="41">
        <v>347.99045310055914</v>
      </c>
      <c r="C30" s="41">
        <v>120.96315792078023</v>
      </c>
      <c r="D30" s="101">
        <v>69.637468242768648</v>
      </c>
    </row>
    <row r="31" spans="1:7" x14ac:dyDescent="0.2">
      <c r="A31" s="144">
        <v>38898</v>
      </c>
      <c r="B31" s="41">
        <v>351.96650741027071</v>
      </c>
      <c r="C31" s="41">
        <v>121.1410712194814</v>
      </c>
      <c r="D31" s="101">
        <v>68.716399608819856</v>
      </c>
    </row>
    <row r="32" spans="1:7" x14ac:dyDescent="0.2">
      <c r="A32" s="144">
        <v>38929</v>
      </c>
      <c r="B32" s="41">
        <v>352.17451740874822</v>
      </c>
      <c r="C32" s="41">
        <v>122.19564254976234</v>
      </c>
      <c r="D32" s="101">
        <v>69.990557470906481</v>
      </c>
    </row>
    <row r="33" spans="1:4" x14ac:dyDescent="0.2">
      <c r="A33" s="144">
        <v>38960</v>
      </c>
      <c r="B33" s="41">
        <v>351.98601111034912</v>
      </c>
      <c r="C33" s="41">
        <v>124.8851283318788</v>
      </c>
      <c r="D33" s="101">
        <v>68.796566702781661</v>
      </c>
    </row>
    <row r="34" spans="1:4" x14ac:dyDescent="0.2">
      <c r="A34" s="144">
        <v>38990</v>
      </c>
      <c r="B34" s="41">
        <v>351.92656858055852</v>
      </c>
      <c r="C34" s="41">
        <v>127.65594811831227</v>
      </c>
      <c r="D34" s="101">
        <v>68.702716899764738</v>
      </c>
    </row>
    <row r="35" spans="1:4" x14ac:dyDescent="0.2">
      <c r="A35" s="144">
        <v>39021</v>
      </c>
      <c r="B35" s="41">
        <v>348.54611453363594</v>
      </c>
      <c r="C35" s="41">
        <v>129.7179642931219</v>
      </c>
      <c r="D35" s="101">
        <v>69.446554286601099</v>
      </c>
    </row>
    <row r="36" spans="1:4" x14ac:dyDescent="0.2">
      <c r="A36" s="144">
        <v>39051</v>
      </c>
      <c r="B36" s="41">
        <v>346.78689056948377</v>
      </c>
      <c r="C36" s="41">
        <v>132.35748695271326</v>
      </c>
      <c r="D36" s="101">
        <v>69.437323178261607</v>
      </c>
    </row>
    <row r="37" spans="1:4" x14ac:dyDescent="0.2">
      <c r="A37" s="144">
        <v>39082</v>
      </c>
      <c r="B37" s="41">
        <v>350.23273738281608</v>
      </c>
      <c r="C37" s="41">
        <v>144.68322161411629</v>
      </c>
      <c r="D37" s="101">
        <v>71.238697403550276</v>
      </c>
    </row>
    <row r="38" spans="1:4" x14ac:dyDescent="0.2">
      <c r="A38" s="144">
        <v>39113</v>
      </c>
      <c r="B38" s="41">
        <v>348.71634485764673</v>
      </c>
      <c r="C38" s="41">
        <v>128.77067218292376</v>
      </c>
      <c r="D38" s="101">
        <v>97.370402303822715</v>
      </c>
    </row>
    <row r="39" spans="1:4" x14ac:dyDescent="0.2">
      <c r="A39" s="144">
        <v>39141</v>
      </c>
      <c r="B39" s="41">
        <v>347.76657765846846</v>
      </c>
      <c r="C39" s="41">
        <v>129.39857274026431</v>
      </c>
      <c r="D39" s="101">
        <v>100.46853015316218</v>
      </c>
    </row>
    <row r="40" spans="1:4" x14ac:dyDescent="0.2">
      <c r="A40" s="144">
        <v>39172</v>
      </c>
      <c r="B40" s="41">
        <v>347.48422882112965</v>
      </c>
      <c r="C40" s="41">
        <v>136.75959393459911</v>
      </c>
      <c r="D40" s="101">
        <v>102.49472727957101</v>
      </c>
    </row>
    <row r="41" spans="1:4" x14ac:dyDescent="0.2">
      <c r="A41" s="144">
        <v>39202</v>
      </c>
      <c r="B41" s="41">
        <v>344.9116835579581</v>
      </c>
      <c r="C41" s="41">
        <v>133.02434953024027</v>
      </c>
      <c r="D41" s="101">
        <v>111.12757643128886</v>
      </c>
    </row>
    <row r="42" spans="1:4" x14ac:dyDescent="0.2">
      <c r="A42" s="144">
        <v>39233</v>
      </c>
      <c r="B42" s="41">
        <v>342.35010159456311</v>
      </c>
      <c r="C42" s="41">
        <v>132.76525430081631</v>
      </c>
      <c r="D42" s="101">
        <v>116.12378607646681</v>
      </c>
    </row>
    <row r="43" spans="1:4" x14ac:dyDescent="0.2">
      <c r="A43" s="144">
        <v>39263</v>
      </c>
      <c r="B43" s="41">
        <v>348.55457233504927</v>
      </c>
      <c r="C43" s="41">
        <v>140.19099731918155</v>
      </c>
      <c r="D43" s="101">
        <v>119.24232841433891</v>
      </c>
    </row>
    <row r="44" spans="1:4" x14ac:dyDescent="0.2">
      <c r="A44" s="144">
        <v>39294</v>
      </c>
      <c r="B44" s="41">
        <v>354.09695468276783</v>
      </c>
      <c r="C44" s="41">
        <v>138.31412475721075</v>
      </c>
      <c r="D44" s="101">
        <v>123.81479389983276</v>
      </c>
    </row>
    <row r="45" spans="1:4" x14ac:dyDescent="0.2">
      <c r="A45" s="144">
        <v>39325</v>
      </c>
      <c r="B45" s="41">
        <v>358.56867521910073</v>
      </c>
      <c r="C45" s="41">
        <v>129.33331948175692</v>
      </c>
      <c r="D45" s="101">
        <v>124.03520960959371</v>
      </c>
    </row>
    <row r="46" spans="1:4" x14ac:dyDescent="0.2">
      <c r="A46" s="144">
        <v>39355</v>
      </c>
      <c r="B46" s="41">
        <v>358.93653374882484</v>
      </c>
      <c r="C46" s="41">
        <v>126.65932720753713</v>
      </c>
      <c r="D46" s="101">
        <v>131.45375256790481</v>
      </c>
    </row>
    <row r="47" spans="1:4" x14ac:dyDescent="0.2">
      <c r="A47" s="144">
        <v>39386</v>
      </c>
      <c r="B47" s="41">
        <v>357.49728053861173</v>
      </c>
      <c r="C47" s="41">
        <v>124.19660202946234</v>
      </c>
      <c r="D47" s="101">
        <v>133.41203832580172</v>
      </c>
    </row>
    <row r="48" spans="1:4" x14ac:dyDescent="0.2">
      <c r="A48" s="144">
        <v>39416</v>
      </c>
      <c r="B48" s="41">
        <v>355.95549215025017</v>
      </c>
      <c r="C48" s="41">
        <v>121.41917865725232</v>
      </c>
      <c r="D48" s="101">
        <v>133.76788002914742</v>
      </c>
    </row>
    <row r="49" spans="1:4" x14ac:dyDescent="0.2">
      <c r="A49" s="144">
        <v>39447</v>
      </c>
      <c r="B49" s="41">
        <v>360.92873106834935</v>
      </c>
      <c r="C49" s="41">
        <v>121.33388344295579</v>
      </c>
      <c r="D49" s="101">
        <v>143.89198884982241</v>
      </c>
    </row>
    <row r="50" spans="1:4" x14ac:dyDescent="0.2">
      <c r="A50" s="144">
        <v>39478</v>
      </c>
      <c r="B50" s="41">
        <v>361.61272506987109</v>
      </c>
      <c r="C50" s="41">
        <v>116.4245266619474</v>
      </c>
      <c r="D50" s="101">
        <v>142.41675161105252</v>
      </c>
    </row>
    <row r="51" spans="1:4" x14ac:dyDescent="0.2">
      <c r="A51" s="144">
        <v>39507</v>
      </c>
      <c r="B51" s="41">
        <v>364.08871235596632</v>
      </c>
      <c r="C51" s="41">
        <v>118.15297427795959</v>
      </c>
      <c r="D51" s="101">
        <v>142.83882454413234</v>
      </c>
    </row>
    <row r="52" spans="1:4" x14ac:dyDescent="0.2">
      <c r="A52" s="144">
        <v>39538</v>
      </c>
      <c r="B52" s="41">
        <v>363.36067021941346</v>
      </c>
      <c r="C52" s="41">
        <v>116.99018046465672</v>
      </c>
      <c r="D52" s="101">
        <v>143.77198832820616</v>
      </c>
    </row>
    <row r="53" spans="1:4" x14ac:dyDescent="0.2">
      <c r="A53" s="144">
        <v>39568</v>
      </c>
      <c r="B53" s="41">
        <v>359.01666256974858</v>
      </c>
      <c r="C53" s="41">
        <v>114.65141951606489</v>
      </c>
      <c r="D53" s="101">
        <v>147.42051702178998</v>
      </c>
    </row>
    <row r="54" spans="1:4" x14ac:dyDescent="0.2">
      <c r="A54" s="144">
        <v>39599</v>
      </c>
      <c r="B54" s="41">
        <v>357.09341862483603</v>
      </c>
      <c r="C54" s="41">
        <v>114.10475590028045</v>
      </c>
      <c r="D54" s="101">
        <v>147.59824274552645</v>
      </c>
    </row>
    <row r="55" spans="1:4" x14ac:dyDescent="0.2">
      <c r="A55" s="144">
        <v>39629</v>
      </c>
      <c r="B55" s="41">
        <v>362.85612024594718</v>
      </c>
      <c r="C55" s="41">
        <v>119.75330418412697</v>
      </c>
      <c r="D55" s="101">
        <v>151.01645907582287</v>
      </c>
    </row>
    <row r="56" spans="1:4" x14ac:dyDescent="0.2">
      <c r="A56" s="144">
        <v>39660</v>
      </c>
      <c r="B56" s="41">
        <v>366.78354984770021</v>
      </c>
      <c r="C56" s="41">
        <v>120.37418574388147</v>
      </c>
      <c r="D56" s="101">
        <v>146.77232244475042</v>
      </c>
    </row>
    <row r="57" spans="1:4" x14ac:dyDescent="0.2">
      <c r="A57" s="144">
        <v>39691</v>
      </c>
      <c r="B57" s="41">
        <v>368.74046297426383</v>
      </c>
      <c r="C57" s="41">
        <v>121.39969793667555</v>
      </c>
      <c r="D57" s="101">
        <v>148.13655997861866</v>
      </c>
    </row>
    <row r="58" spans="1:4" x14ac:dyDescent="0.2">
      <c r="A58" s="144">
        <v>39721</v>
      </c>
      <c r="B58" s="41">
        <v>369.73952859795889</v>
      </c>
      <c r="C58" s="41">
        <v>123.44274675698635</v>
      </c>
      <c r="D58" s="101">
        <v>146.80742896968812</v>
      </c>
    </row>
    <row r="59" spans="1:4" x14ac:dyDescent="0.2">
      <c r="A59" s="144">
        <v>39752</v>
      </c>
      <c r="B59" s="41">
        <v>375.8230580936995</v>
      </c>
      <c r="C59" s="41">
        <v>121.78517024830087</v>
      </c>
      <c r="D59" s="101">
        <v>148.1003038766008</v>
      </c>
    </row>
    <row r="60" spans="1:4" x14ac:dyDescent="0.2">
      <c r="A60" s="144">
        <v>39782</v>
      </c>
      <c r="B60" s="41">
        <v>381.0051834655863</v>
      </c>
      <c r="C60" s="41">
        <v>122.11987722572792</v>
      </c>
      <c r="D60" s="101">
        <v>148.55003892407461</v>
      </c>
    </row>
    <row r="61" spans="1:4" x14ac:dyDescent="0.2">
      <c r="A61" s="144">
        <v>39813</v>
      </c>
      <c r="B61" s="41">
        <v>389.63549326447901</v>
      </c>
      <c r="C61" s="41">
        <v>130.28088102634248</v>
      </c>
      <c r="D61" s="101">
        <v>160.81311294631675</v>
      </c>
    </row>
    <row r="62" spans="1:4" x14ac:dyDescent="0.2">
      <c r="A62" s="144">
        <v>39844</v>
      </c>
      <c r="B62" s="41">
        <v>388.34607933817244</v>
      </c>
      <c r="C62" s="41">
        <v>120.0588022685081</v>
      </c>
      <c r="D62" s="101">
        <v>164.51758373097564</v>
      </c>
    </row>
    <row r="63" spans="1:4" x14ac:dyDescent="0.2">
      <c r="A63" s="144">
        <v>39872</v>
      </c>
      <c r="B63" s="41">
        <v>390.52274640984251</v>
      </c>
      <c r="C63" s="41">
        <v>129.02583016399342</v>
      </c>
      <c r="D63" s="101">
        <v>164.58325744450636</v>
      </c>
    </row>
    <row r="64" spans="1:4" x14ac:dyDescent="0.2">
      <c r="A64" s="144">
        <v>39903</v>
      </c>
      <c r="B64" s="41">
        <v>395.1172500572182</v>
      </c>
      <c r="C64" s="41">
        <v>123.13797026273188</v>
      </c>
      <c r="D64" s="101">
        <v>169.92318361710704</v>
      </c>
    </row>
    <row r="65" spans="1:4" x14ac:dyDescent="0.2">
      <c r="A65" s="144">
        <v>39933</v>
      </c>
      <c r="B65" s="41">
        <v>392.9243725707716</v>
      </c>
      <c r="C65" s="41">
        <v>121.34395039768604</v>
      </c>
      <c r="D65" s="101">
        <v>170.98580477640922</v>
      </c>
    </row>
    <row r="66" spans="1:4" x14ac:dyDescent="0.2">
      <c r="A66" s="144">
        <v>39964</v>
      </c>
      <c r="B66" s="41">
        <v>390.91306943394954</v>
      </c>
      <c r="C66" s="41">
        <v>119.8605102852583</v>
      </c>
      <c r="D66" s="101">
        <v>170.5812428703822</v>
      </c>
    </row>
    <row r="67" spans="1:4" x14ac:dyDescent="0.2">
      <c r="A67" s="144">
        <v>39994</v>
      </c>
      <c r="B67" s="41">
        <v>389.21076759744204</v>
      </c>
      <c r="C67" s="41">
        <v>127.22979559616529</v>
      </c>
      <c r="D67" s="101">
        <v>172.88689697569924</v>
      </c>
    </row>
    <row r="68" spans="1:4" x14ac:dyDescent="0.2">
      <c r="A68" s="144">
        <v>40025</v>
      </c>
      <c r="B68" s="41">
        <v>389.66603601154577</v>
      </c>
      <c r="C68" s="41">
        <v>126.76214278208863</v>
      </c>
      <c r="D68" s="101">
        <v>171.23727012344082</v>
      </c>
    </row>
    <row r="69" spans="1:4" x14ac:dyDescent="0.2">
      <c r="A69" s="144">
        <v>40056</v>
      </c>
      <c r="B69" s="41">
        <v>389.16591781372784</v>
      </c>
      <c r="C69" s="41">
        <v>130.64196877621799</v>
      </c>
      <c r="D69" s="101">
        <v>171.45939457440977</v>
      </c>
    </row>
    <row r="70" spans="1:4" x14ac:dyDescent="0.2">
      <c r="A70" s="144">
        <v>40086</v>
      </c>
      <c r="B70" s="41">
        <v>390.82820144576857</v>
      </c>
      <c r="C70" s="41">
        <v>131.65893660431385</v>
      </c>
      <c r="D70" s="101">
        <v>172.08352354746503</v>
      </c>
    </row>
    <row r="71" spans="1:4" x14ac:dyDescent="0.2">
      <c r="A71" s="144">
        <v>40117</v>
      </c>
      <c r="B71" s="41">
        <v>388.91637862276968</v>
      </c>
      <c r="C71" s="41">
        <v>131.43538590662811</v>
      </c>
      <c r="D71" s="101">
        <v>172.31817987430529</v>
      </c>
    </row>
    <row r="72" spans="1:4" x14ac:dyDescent="0.2">
      <c r="A72" s="144">
        <v>40147</v>
      </c>
      <c r="B72" s="41">
        <v>387.81556996783394</v>
      </c>
      <c r="C72" s="41">
        <v>135.44078964213446</v>
      </c>
      <c r="D72" s="101">
        <v>172.41898761889243</v>
      </c>
    </row>
    <row r="73" spans="1:4" x14ac:dyDescent="0.2">
      <c r="A73" s="144">
        <v>40178</v>
      </c>
      <c r="B73" s="41">
        <v>388.75407455792356</v>
      </c>
      <c r="C73" s="41">
        <v>144.98548539455427</v>
      </c>
      <c r="D73" s="101">
        <v>175.55205719307716</v>
      </c>
    </row>
    <row r="74" spans="1:4" x14ac:dyDescent="0.2">
      <c r="A74" s="144">
        <v>40209</v>
      </c>
      <c r="B74" s="41">
        <v>384.21274740718968</v>
      </c>
      <c r="C74" s="41">
        <v>141.37758942826861</v>
      </c>
      <c r="D74" s="101">
        <v>178.39664709575564</v>
      </c>
    </row>
    <row r="75" spans="1:4" x14ac:dyDescent="0.2">
      <c r="A75" s="144">
        <v>40237</v>
      </c>
      <c r="B75" s="41">
        <v>385.4271654653981</v>
      </c>
      <c r="C75" s="41">
        <v>143.63096885087563</v>
      </c>
      <c r="D75" s="101">
        <v>172.15203905151068</v>
      </c>
    </row>
    <row r="76" spans="1:4" x14ac:dyDescent="0.2">
      <c r="A76" s="144">
        <v>40268</v>
      </c>
      <c r="B76" s="41">
        <v>384.10897627769748</v>
      </c>
      <c r="C76" s="41">
        <v>138.74651814492105</v>
      </c>
      <c r="D76" s="101">
        <v>176.13194824932512</v>
      </c>
    </row>
    <row r="77" spans="1:4" x14ac:dyDescent="0.2">
      <c r="A77" s="144">
        <v>40298</v>
      </c>
      <c r="B77" s="41">
        <v>386.62247220210173</v>
      </c>
      <c r="C77" s="41">
        <v>142.15295612133914</v>
      </c>
      <c r="D77" s="101">
        <v>171.47119541967771</v>
      </c>
    </row>
    <row r="78" spans="1:4" x14ac:dyDescent="0.2">
      <c r="A78" s="144">
        <v>40329</v>
      </c>
      <c r="B78" s="41">
        <v>389.26149057336306</v>
      </c>
      <c r="C78" s="41">
        <v>139.54428075378775</v>
      </c>
      <c r="D78" s="101">
        <v>168.92972465209243</v>
      </c>
    </row>
    <row r="79" spans="1:4" x14ac:dyDescent="0.2">
      <c r="A79" s="144">
        <v>40359</v>
      </c>
      <c r="B79" s="41">
        <v>391.99091508169226</v>
      </c>
      <c r="C79" s="41">
        <v>147.5937325156446</v>
      </c>
      <c r="D79" s="101">
        <v>171.68529598707153</v>
      </c>
    </row>
    <row r="80" spans="1:4" x14ac:dyDescent="0.2">
      <c r="A80" s="144">
        <v>40390</v>
      </c>
      <c r="B80" s="41">
        <v>390.54267217705905</v>
      </c>
      <c r="C80" s="41">
        <v>142.54125660929901</v>
      </c>
      <c r="D80" s="101">
        <v>168.89264162001612</v>
      </c>
    </row>
    <row r="81" spans="1:4" x14ac:dyDescent="0.2">
      <c r="A81" s="144">
        <v>40421</v>
      </c>
      <c r="B81" s="41">
        <v>389.71468530838064</v>
      </c>
      <c r="C81" s="41">
        <v>143.63349879206976</v>
      </c>
      <c r="D81" s="101">
        <v>169.06340741043641</v>
      </c>
    </row>
    <row r="82" spans="1:4" x14ac:dyDescent="0.2">
      <c r="A82" s="144">
        <v>40451</v>
      </c>
      <c r="B82" s="41">
        <v>392.05683190245406</v>
      </c>
      <c r="C82" s="41">
        <v>145.80981540882834</v>
      </c>
      <c r="D82" s="101">
        <v>168.8519771194035</v>
      </c>
    </row>
    <row r="83" spans="1:4" x14ac:dyDescent="0.2">
      <c r="A83" s="144">
        <v>40482</v>
      </c>
      <c r="B83" s="41">
        <v>391.17962732863276</v>
      </c>
      <c r="C83" s="41">
        <v>145.71635778779932</v>
      </c>
      <c r="D83" s="101">
        <v>177.09956954221849</v>
      </c>
    </row>
    <row r="84" spans="1:4" x14ac:dyDescent="0.2">
      <c r="A84" s="144">
        <v>40512</v>
      </c>
      <c r="B84" s="41">
        <v>388.42845451347642</v>
      </c>
      <c r="C84" s="41">
        <v>154.00822126179688</v>
      </c>
      <c r="D84" s="101">
        <v>173.3582168657064</v>
      </c>
    </row>
    <row r="85" spans="1:4" x14ac:dyDescent="0.2">
      <c r="A85" s="144">
        <v>40543</v>
      </c>
      <c r="B85" s="41">
        <v>396.46233107126187</v>
      </c>
      <c r="C85" s="41">
        <v>165.26385113251746</v>
      </c>
      <c r="D85" s="101">
        <v>179.26506051191498</v>
      </c>
    </row>
    <row r="86" spans="1:4" x14ac:dyDescent="0.2">
      <c r="A86" s="144">
        <v>40574</v>
      </c>
      <c r="B86" s="41">
        <v>397.65002815406206</v>
      </c>
      <c r="C86" s="41">
        <v>165.34056269683975</v>
      </c>
      <c r="D86" s="101">
        <v>177.11093588500458</v>
      </c>
    </row>
    <row r="87" spans="1:4" x14ac:dyDescent="0.2">
      <c r="A87" s="144">
        <v>40602</v>
      </c>
      <c r="B87" s="41">
        <v>398.94307395387375</v>
      </c>
      <c r="C87" s="41">
        <v>163.01578057771763</v>
      </c>
      <c r="D87" s="101">
        <v>177.44492561922544</v>
      </c>
    </row>
    <row r="88" spans="1:4" x14ac:dyDescent="0.2">
      <c r="A88" s="144">
        <v>40633</v>
      </c>
      <c r="B88" s="41">
        <v>399.98329309460422</v>
      </c>
      <c r="C88" s="41">
        <v>165.97361629502547</v>
      </c>
      <c r="D88" s="101">
        <v>174.29818020958803</v>
      </c>
    </row>
    <row r="89" spans="1:4" x14ac:dyDescent="0.2">
      <c r="A89" s="144">
        <v>40663</v>
      </c>
      <c r="B89" s="41">
        <v>402.4304084503799</v>
      </c>
      <c r="C89" s="41">
        <v>163.00094434466959</v>
      </c>
      <c r="D89" s="101">
        <v>177.80108195382212</v>
      </c>
    </row>
    <row r="90" spans="1:4" x14ac:dyDescent="0.2">
      <c r="A90" s="144">
        <v>40694</v>
      </c>
      <c r="B90" s="41">
        <v>408.24224172385004</v>
      </c>
      <c r="C90" s="41">
        <v>161.44633071194119</v>
      </c>
      <c r="D90" s="101">
        <v>182.50425382108364</v>
      </c>
    </row>
    <row r="91" spans="1:4" x14ac:dyDescent="0.2">
      <c r="A91" s="144">
        <v>40724</v>
      </c>
      <c r="B91" s="41">
        <v>413.31308928612157</v>
      </c>
      <c r="C91" s="41">
        <v>160.67713417969998</v>
      </c>
      <c r="D91" s="101">
        <v>185.90591929640763</v>
      </c>
    </row>
    <row r="92" spans="1:4" x14ac:dyDescent="0.2">
      <c r="A92" s="144">
        <v>40755</v>
      </c>
      <c r="B92" s="41">
        <v>415.41846718499846</v>
      </c>
      <c r="C92" s="41">
        <v>160.95724025413057</v>
      </c>
      <c r="D92" s="101">
        <v>183.47696838205002</v>
      </c>
    </row>
    <row r="93" spans="1:4" x14ac:dyDescent="0.2">
      <c r="A93" s="144">
        <v>40786</v>
      </c>
      <c r="B93" s="41">
        <v>425.98119436852937</v>
      </c>
      <c r="C93" s="41">
        <v>161.47459536387737</v>
      </c>
      <c r="D93" s="101">
        <v>188.62859686143588</v>
      </c>
    </row>
    <row r="94" spans="1:4" x14ac:dyDescent="0.2">
      <c r="A94" s="144">
        <v>40816</v>
      </c>
      <c r="B94" s="41">
        <v>432.53671539313711</v>
      </c>
      <c r="C94" s="41">
        <v>168.54152679284118</v>
      </c>
      <c r="D94" s="101">
        <v>190.04252750698527</v>
      </c>
    </row>
    <row r="95" spans="1:4" x14ac:dyDescent="0.2">
      <c r="A95" s="144">
        <v>40847</v>
      </c>
      <c r="B95" s="41">
        <v>433.28652327167788</v>
      </c>
      <c r="C95" s="41">
        <v>163.36393333292671</v>
      </c>
      <c r="D95" s="101">
        <v>191.6301443414481</v>
      </c>
    </row>
    <row r="96" spans="1:4" x14ac:dyDescent="0.2">
      <c r="A96" s="144">
        <v>40877</v>
      </c>
      <c r="B96" s="41">
        <v>438.24245919321879</v>
      </c>
      <c r="C96" s="41">
        <v>167.29967638436284</v>
      </c>
      <c r="D96" s="101">
        <v>187.16643008690733</v>
      </c>
    </row>
    <row r="97" spans="1:4" x14ac:dyDescent="0.2">
      <c r="A97" s="144">
        <v>40908</v>
      </c>
      <c r="B97" s="41">
        <v>447.6532985235803</v>
      </c>
      <c r="C97" s="41">
        <v>179.51677143934796</v>
      </c>
      <c r="D97" s="101">
        <v>194.31160322613181</v>
      </c>
    </row>
    <row r="98" spans="1:4" x14ac:dyDescent="0.2">
      <c r="A98" s="144">
        <v>40939</v>
      </c>
      <c r="B98" s="41">
        <v>446.39473347545623</v>
      </c>
      <c r="C98" s="41">
        <v>174.92452555005036</v>
      </c>
      <c r="D98" s="101">
        <v>196.0472261343989</v>
      </c>
    </row>
    <row r="99" spans="1:4" x14ac:dyDescent="0.2">
      <c r="A99" s="144">
        <v>40968</v>
      </c>
      <c r="B99" s="41">
        <v>450.99430616853391</v>
      </c>
      <c r="C99" s="41">
        <v>174.4460711712085</v>
      </c>
      <c r="D99" s="101">
        <v>197.70636232981212</v>
      </c>
    </row>
    <row r="100" spans="1:4" x14ac:dyDescent="0.2">
      <c r="A100" s="144">
        <v>40999</v>
      </c>
      <c r="B100" s="41">
        <v>450.85232895341079</v>
      </c>
      <c r="C100" s="41">
        <v>178.08710965973867</v>
      </c>
      <c r="D100" s="101">
        <v>196.44274150253995</v>
      </c>
    </row>
    <row r="101" spans="1:4" x14ac:dyDescent="0.2">
      <c r="A101" s="144">
        <v>41029</v>
      </c>
      <c r="B101" s="41">
        <v>453.35802390830759</v>
      </c>
      <c r="C101" s="41">
        <v>174.33143499945962</v>
      </c>
      <c r="D101" s="101">
        <v>195.56549014007351</v>
      </c>
    </row>
    <row r="102" spans="1:4" x14ac:dyDescent="0.2">
      <c r="A102" s="144">
        <v>41060</v>
      </c>
      <c r="B102" s="41">
        <v>456.78001840987338</v>
      </c>
      <c r="C102" s="41">
        <v>177.10325323057185</v>
      </c>
      <c r="D102" s="101">
        <v>193.83896077104043</v>
      </c>
    </row>
    <row r="103" spans="1:4" x14ac:dyDescent="0.2">
      <c r="A103" s="144">
        <v>41090</v>
      </c>
      <c r="B103" s="41">
        <v>459.68493063460653</v>
      </c>
      <c r="C103" s="41">
        <v>182.74252215177006</v>
      </c>
      <c r="D103" s="101">
        <v>197.34538078341492</v>
      </c>
    </row>
    <row r="104" spans="1:4" x14ac:dyDescent="0.2">
      <c r="A104" s="144">
        <v>41121</v>
      </c>
      <c r="B104" s="41">
        <v>461.01769831443175</v>
      </c>
      <c r="C104" s="41">
        <v>183.03850983840158</v>
      </c>
      <c r="D104" s="101">
        <v>203.21420594412004</v>
      </c>
    </row>
    <row r="105" spans="1:4" x14ac:dyDescent="0.2">
      <c r="A105" s="144">
        <v>41152</v>
      </c>
      <c r="B105" s="41">
        <v>468.06477879202981</v>
      </c>
      <c r="C105" s="41">
        <v>188.44038608725768</v>
      </c>
      <c r="D105" s="101">
        <v>199.37380500840089</v>
      </c>
    </row>
    <row r="106" spans="1:4" x14ac:dyDescent="0.2">
      <c r="A106" s="144">
        <v>41182</v>
      </c>
      <c r="B106" s="41">
        <v>467.72504812003859</v>
      </c>
      <c r="C106" s="41">
        <v>182.90877655649842</v>
      </c>
      <c r="D106" s="101">
        <v>203.99654835245298</v>
      </c>
    </row>
    <row r="107" spans="1:4" x14ac:dyDescent="0.2">
      <c r="A107" s="144">
        <v>41213</v>
      </c>
      <c r="B107" s="41">
        <v>467.7293821393165</v>
      </c>
      <c r="C107" s="41">
        <v>183.32794634972345</v>
      </c>
      <c r="D107" s="101">
        <v>212.85676581982858</v>
      </c>
    </row>
    <row r="108" spans="1:4" x14ac:dyDescent="0.2">
      <c r="A108" s="144">
        <v>41243</v>
      </c>
      <c r="B108" s="41">
        <v>465.35365916701329</v>
      </c>
      <c r="C108" s="41">
        <v>182.76052971860815</v>
      </c>
      <c r="D108" s="101">
        <v>205.86499030227833</v>
      </c>
    </row>
    <row r="109" spans="1:4" x14ac:dyDescent="0.2">
      <c r="A109" s="144">
        <v>41274</v>
      </c>
      <c r="B109" s="41">
        <v>468.74059404024428</v>
      </c>
      <c r="C109" s="41">
        <v>193.57248710563888</v>
      </c>
      <c r="D109" s="101">
        <v>212.72561140254032</v>
      </c>
    </row>
    <row r="110" spans="1:4" x14ac:dyDescent="0.2">
      <c r="A110" s="144">
        <v>41305</v>
      </c>
      <c r="B110" s="41">
        <v>466.60649785377643</v>
      </c>
      <c r="C110" s="41">
        <v>190.35722360735744</v>
      </c>
      <c r="D110" s="101">
        <v>205.18646551554912</v>
      </c>
    </row>
    <row r="111" spans="1:4" x14ac:dyDescent="0.2">
      <c r="A111" s="144">
        <v>41333</v>
      </c>
      <c r="B111" s="41">
        <v>464.77557741399409</v>
      </c>
      <c r="C111" s="41">
        <v>190.89910431623559</v>
      </c>
      <c r="D111" s="101">
        <v>204.74593017221758</v>
      </c>
    </row>
    <row r="112" spans="1:4" x14ac:dyDescent="0.2">
      <c r="A112" s="144">
        <v>41364</v>
      </c>
      <c r="B112" s="41">
        <v>463.7979630066622</v>
      </c>
      <c r="C112" s="41">
        <v>191.99607807404911</v>
      </c>
      <c r="D112" s="101">
        <v>211.75646540182325</v>
      </c>
    </row>
    <row r="113" spans="1:4" x14ac:dyDescent="0.2">
      <c r="A113" s="144">
        <v>41394</v>
      </c>
      <c r="B113" s="41">
        <v>461.08789165513406</v>
      </c>
      <c r="C113" s="41">
        <v>196.61473259358092</v>
      </c>
      <c r="D113" s="101">
        <v>217.83370872612116</v>
      </c>
    </row>
    <row r="114" spans="1:4" x14ac:dyDescent="0.2">
      <c r="A114" s="144">
        <v>41425</v>
      </c>
      <c r="B114" s="41">
        <v>463.0460571050308</v>
      </c>
      <c r="C114" s="41">
        <v>199.95464265595803</v>
      </c>
      <c r="D114" s="101">
        <v>216.4746655987791</v>
      </c>
    </row>
    <row r="115" spans="1:4" x14ac:dyDescent="0.2">
      <c r="A115" s="144">
        <v>41455</v>
      </c>
      <c r="B115" s="41">
        <v>463.34487941424936</v>
      </c>
      <c r="C115" s="41">
        <v>198.90209979436219</v>
      </c>
      <c r="D115" s="101">
        <v>219.77173044291931</v>
      </c>
    </row>
    <row r="116" spans="1:4" x14ac:dyDescent="0.2">
      <c r="A116" s="144">
        <v>41486</v>
      </c>
      <c r="B116" s="41">
        <v>461.60493354252208</v>
      </c>
      <c r="C116" s="41">
        <v>191.71462187066126</v>
      </c>
      <c r="D116" s="101">
        <v>222.68353964554618</v>
      </c>
    </row>
    <row r="117" spans="1:4" x14ac:dyDescent="0.2">
      <c r="A117" s="144">
        <v>41517</v>
      </c>
      <c r="B117" s="41">
        <v>464.44398165642934</v>
      </c>
      <c r="C117" s="41">
        <v>198.49425726352365</v>
      </c>
      <c r="D117" s="101">
        <v>218.9295641621506</v>
      </c>
    </row>
    <row r="118" spans="1:4" x14ac:dyDescent="0.2">
      <c r="A118" s="144">
        <v>41547</v>
      </c>
      <c r="B118" s="41">
        <v>463.25640454187533</v>
      </c>
      <c r="C118" s="41">
        <v>198.09963887718175</v>
      </c>
      <c r="D118" s="101">
        <v>224.58730583198954</v>
      </c>
    </row>
    <row r="119" spans="1:4" x14ac:dyDescent="0.2">
      <c r="A119" s="144">
        <v>41578</v>
      </c>
      <c r="B119" s="41">
        <v>461.41257234075425</v>
      </c>
      <c r="C119" s="41">
        <v>199.3419282327348</v>
      </c>
      <c r="D119" s="101">
        <v>229.5475061302952</v>
      </c>
    </row>
    <row r="120" spans="1:4" x14ac:dyDescent="0.2">
      <c r="A120" s="144">
        <v>41608</v>
      </c>
      <c r="B120" s="41">
        <v>457.86140603186561</v>
      </c>
      <c r="C120" s="41">
        <v>204.0213813937311</v>
      </c>
      <c r="D120" s="101">
        <v>229.74161838334879</v>
      </c>
    </row>
    <row r="121" spans="1:4" x14ac:dyDescent="0.2">
      <c r="A121" s="144">
        <v>41639</v>
      </c>
      <c r="B121" s="41">
        <v>463.27356482837587</v>
      </c>
      <c r="C121" s="41">
        <v>210.41271396564713</v>
      </c>
      <c r="D121" s="101">
        <v>239.2339864955305</v>
      </c>
    </row>
    <row r="122" spans="1:4" x14ac:dyDescent="0.2">
      <c r="A122" s="144">
        <v>41670</v>
      </c>
      <c r="B122" s="41">
        <v>461.79434828474893</v>
      </c>
      <c r="C122" s="41">
        <v>205.34860990875484</v>
      </c>
      <c r="D122" s="101">
        <v>230.81165910041307</v>
      </c>
    </row>
    <row r="123" spans="1:4" x14ac:dyDescent="0.2">
      <c r="A123" s="144">
        <v>41698</v>
      </c>
      <c r="B123" s="41">
        <v>459.94724651768001</v>
      </c>
      <c r="C123" s="41">
        <v>208.22691683807679</v>
      </c>
      <c r="D123" s="101">
        <v>228.42595132933846</v>
      </c>
    </row>
    <row r="124" spans="1:4" x14ac:dyDescent="0.2">
      <c r="A124" s="144">
        <v>41729</v>
      </c>
      <c r="B124" s="41">
        <v>438.35798069731425</v>
      </c>
      <c r="C124" s="41">
        <v>227.76036295077444</v>
      </c>
      <c r="D124" s="101">
        <v>243.81944099665591</v>
      </c>
    </row>
    <row r="125" spans="1:4" x14ac:dyDescent="0.2">
      <c r="A125" s="144">
        <v>41759</v>
      </c>
      <c r="B125" s="41">
        <v>434.8209586010185</v>
      </c>
      <c r="C125" s="41">
        <v>226.94135110727655</v>
      </c>
      <c r="D125" s="101">
        <v>242.24287719738822</v>
      </c>
    </row>
    <row r="126" spans="1:4" x14ac:dyDescent="0.2">
      <c r="A126" s="144">
        <v>41790</v>
      </c>
      <c r="B126" s="41">
        <v>433.34467928777127</v>
      </c>
      <c r="C126" s="41">
        <v>231.91966755854233</v>
      </c>
      <c r="D126" s="101">
        <v>242.07411343593947</v>
      </c>
    </row>
    <row r="127" spans="1:4" x14ac:dyDescent="0.2">
      <c r="A127" s="144">
        <v>41820</v>
      </c>
      <c r="B127" s="41">
        <v>434.78863875898088</v>
      </c>
      <c r="C127" s="41">
        <v>232.84218553762474</v>
      </c>
      <c r="D127" s="101">
        <v>242.81643820008873</v>
      </c>
    </row>
    <row r="128" spans="1:4" x14ac:dyDescent="0.2">
      <c r="A128" s="144">
        <v>41851</v>
      </c>
      <c r="B128" s="41">
        <v>435.49347100477513</v>
      </c>
      <c r="C128" s="41">
        <v>226.67484944583705</v>
      </c>
      <c r="D128" s="101">
        <v>238.58183705585495</v>
      </c>
    </row>
    <row r="129" spans="1:4" x14ac:dyDescent="0.2">
      <c r="A129" s="144">
        <v>41882</v>
      </c>
      <c r="B129" s="41">
        <v>439.13087550049102</v>
      </c>
      <c r="C129" s="41">
        <v>232.13753209657415</v>
      </c>
      <c r="D129" s="101">
        <v>246.96112885687992</v>
      </c>
    </row>
    <row r="130" spans="1:4" x14ac:dyDescent="0.2">
      <c r="A130" s="144">
        <v>41912</v>
      </c>
      <c r="B130" s="41">
        <v>442.29485239330307</v>
      </c>
      <c r="C130" s="41">
        <v>242.82111294748478</v>
      </c>
      <c r="D130" s="101">
        <v>245.61985984834087</v>
      </c>
    </row>
    <row r="131" spans="1:4" x14ac:dyDescent="0.2">
      <c r="A131" s="144">
        <v>41943</v>
      </c>
      <c r="B131" s="41">
        <v>442.35717270854576</v>
      </c>
      <c r="C131" s="41">
        <v>248.45493205725893</v>
      </c>
      <c r="D131" s="101">
        <v>245.86386291240359</v>
      </c>
    </row>
    <row r="132" spans="1:4" x14ac:dyDescent="0.2">
      <c r="A132" s="144">
        <v>41973</v>
      </c>
      <c r="B132" s="41">
        <v>442.55003026389232</v>
      </c>
      <c r="C132" s="41">
        <v>260.28118679971743</v>
      </c>
      <c r="D132" s="101">
        <v>254.44825307523413</v>
      </c>
    </row>
    <row r="133" spans="1:4" x14ac:dyDescent="0.2">
      <c r="A133" s="144">
        <v>42004</v>
      </c>
      <c r="B133" s="41">
        <v>450.94782942091013</v>
      </c>
      <c r="C133" s="41">
        <v>270.50909327104989</v>
      </c>
      <c r="D133" s="101">
        <v>255.08724161008416</v>
      </c>
    </row>
    <row r="134" spans="1:4" x14ac:dyDescent="0.2">
      <c r="A134" s="144">
        <v>42035</v>
      </c>
      <c r="B134" s="41">
        <v>450.53795766208617</v>
      </c>
      <c r="C134" s="41">
        <v>265.36317639072854</v>
      </c>
      <c r="D134" s="101">
        <v>255.86906595639798</v>
      </c>
    </row>
    <row r="135" spans="1:4" x14ac:dyDescent="0.2">
      <c r="A135" s="144">
        <v>42063</v>
      </c>
      <c r="B135" s="41">
        <v>456.20165627425388</v>
      </c>
      <c r="C135" s="41">
        <v>266.05821449505481</v>
      </c>
      <c r="D135" s="101">
        <v>252.00589977268064</v>
      </c>
    </row>
    <row r="136" spans="1:4" x14ac:dyDescent="0.2">
      <c r="A136" s="144">
        <v>42094</v>
      </c>
      <c r="B136" s="41">
        <v>460.57299974154188</v>
      </c>
      <c r="C136" s="41">
        <v>270.26450268254786</v>
      </c>
      <c r="D136" s="101">
        <v>253.51142769052848</v>
      </c>
    </row>
    <row r="137" spans="1:4" x14ac:dyDescent="0.2">
      <c r="A137" s="144">
        <v>42124</v>
      </c>
      <c r="B137" s="41">
        <v>459.71326335375221</v>
      </c>
      <c r="C137" s="41">
        <v>269.01773700853551</v>
      </c>
      <c r="D137" s="101">
        <v>258.15687138733648</v>
      </c>
    </row>
    <row r="138" spans="1:4" x14ac:dyDescent="0.2">
      <c r="A138" s="144">
        <v>42155</v>
      </c>
      <c r="B138" s="41">
        <v>464.2468293083902</v>
      </c>
      <c r="C138" s="41">
        <v>265.21044927410668</v>
      </c>
      <c r="D138" s="101">
        <v>258.18439012774519</v>
      </c>
    </row>
    <row r="139" spans="1:4" x14ac:dyDescent="0.2">
      <c r="A139" s="144">
        <v>42185</v>
      </c>
      <c r="B139" s="41">
        <v>472.79089534666997</v>
      </c>
      <c r="C139" s="41">
        <v>267.37011007175528</v>
      </c>
      <c r="D139" s="101">
        <v>252.25824217327192</v>
      </c>
    </row>
    <row r="140" spans="1:4" x14ac:dyDescent="0.2">
      <c r="A140" s="144">
        <v>42216</v>
      </c>
      <c r="B140" s="41">
        <v>477.44795261631833</v>
      </c>
      <c r="C140" s="41">
        <v>267.3873947893203</v>
      </c>
      <c r="D140" s="101">
        <v>250.90101803967511</v>
      </c>
    </row>
    <row r="141" spans="1:4" x14ac:dyDescent="0.2">
      <c r="A141" s="144">
        <v>42247</v>
      </c>
      <c r="B141" s="41">
        <v>486.71533058133798</v>
      </c>
      <c r="C141" s="41">
        <v>272.86636132298179</v>
      </c>
      <c r="D141" s="101">
        <v>252.05447276170673</v>
      </c>
    </row>
    <row r="142" spans="1:4" x14ac:dyDescent="0.2">
      <c r="A142" s="144">
        <v>42277</v>
      </c>
      <c r="B142" s="41">
        <v>491.38866552410832</v>
      </c>
      <c r="C142" s="41">
        <v>276.09061994924554</v>
      </c>
      <c r="D142" s="101">
        <v>254.86243262528242</v>
      </c>
    </row>
    <row r="143" spans="1:4" x14ac:dyDescent="0.2">
      <c r="A143" s="144">
        <v>42308</v>
      </c>
      <c r="B143" s="41">
        <v>489.65000843036785</v>
      </c>
      <c r="C143" s="41">
        <v>281.33662781586031</v>
      </c>
      <c r="D143" s="101">
        <v>260.26510263202198</v>
      </c>
    </row>
    <row r="144" spans="1:4" x14ac:dyDescent="0.2">
      <c r="A144" s="144">
        <v>42338</v>
      </c>
      <c r="B144" s="41">
        <v>491.88621431407859</v>
      </c>
      <c r="C144" s="41">
        <v>282.86399588275452</v>
      </c>
      <c r="D144" s="101">
        <v>256.79374234202947</v>
      </c>
    </row>
    <row r="145" spans="1:4" x14ac:dyDescent="0.2">
      <c r="A145" s="144">
        <v>42369</v>
      </c>
      <c r="B145" s="41">
        <v>501.95071201159641</v>
      </c>
      <c r="C145" s="41">
        <v>300.58471713517844</v>
      </c>
      <c r="D145" s="101">
        <v>256.04745316348749</v>
      </c>
    </row>
    <row r="146" spans="1:4" x14ac:dyDescent="0.2">
      <c r="A146" s="144">
        <v>42400</v>
      </c>
      <c r="B146" s="41">
        <v>510.35366058736628</v>
      </c>
      <c r="C146" s="41">
        <v>299.58413892451784</v>
      </c>
      <c r="D146" s="101">
        <v>246.53823425320681</v>
      </c>
    </row>
    <row r="147" spans="1:4" x14ac:dyDescent="0.2">
      <c r="A147" s="144">
        <v>42429</v>
      </c>
      <c r="B147" s="41">
        <v>516.74131369074337</v>
      </c>
      <c r="C147" s="41">
        <v>301.11713538882043</v>
      </c>
      <c r="D147" s="101">
        <v>252.32640621733816</v>
      </c>
    </row>
    <row r="148" spans="1:4" x14ac:dyDescent="0.2">
      <c r="A148" s="144">
        <v>42460</v>
      </c>
      <c r="B148" s="41">
        <v>515.93011902050364</v>
      </c>
      <c r="C148" s="41">
        <v>307.98841788496031</v>
      </c>
      <c r="D148" s="101">
        <v>251.01624170132482</v>
      </c>
    </row>
    <row r="149" spans="1:4" x14ac:dyDescent="0.2">
      <c r="A149" s="144">
        <v>42490</v>
      </c>
      <c r="B149" s="41">
        <v>518.6787440638559</v>
      </c>
      <c r="C149" s="41">
        <v>310.90239437817803</v>
      </c>
      <c r="D149" s="101">
        <v>252.90767238919801</v>
      </c>
    </row>
    <row r="150" spans="1:4" x14ac:dyDescent="0.2">
      <c r="A150" s="144">
        <v>42521</v>
      </c>
      <c r="B150" s="41">
        <v>524.7542564254137</v>
      </c>
      <c r="C150" s="41">
        <v>310.21182196806814</v>
      </c>
      <c r="D150" s="101">
        <v>256.69284771176893</v>
      </c>
    </row>
    <row r="151" spans="1:4" x14ac:dyDescent="0.2">
      <c r="A151" s="144">
        <v>42551</v>
      </c>
      <c r="B151" s="41">
        <v>527.92033218566178</v>
      </c>
      <c r="C151" s="41">
        <v>313.5832584862755</v>
      </c>
      <c r="D151" s="101">
        <v>255.17126116997397</v>
      </c>
    </row>
    <row r="152" spans="1:4" x14ac:dyDescent="0.2">
      <c r="A152" s="144">
        <v>42582</v>
      </c>
      <c r="B152" s="41">
        <v>528.18576462529359</v>
      </c>
      <c r="C152" s="41">
        <v>319.28652645034418</v>
      </c>
      <c r="D152" s="101">
        <v>257.27483667252221</v>
      </c>
    </row>
    <row r="153" spans="1:4" x14ac:dyDescent="0.2">
      <c r="A153" s="144">
        <v>42613</v>
      </c>
      <c r="B153" s="41">
        <v>527.89500842001212</v>
      </c>
      <c r="C153" s="41">
        <v>315.78842653244442</v>
      </c>
      <c r="D153" s="101">
        <v>259.77827301375567</v>
      </c>
    </row>
    <row r="154" spans="1:4" x14ac:dyDescent="0.2">
      <c r="A154" s="144">
        <v>42643</v>
      </c>
      <c r="B154" s="41">
        <v>533.94039822487207</v>
      </c>
      <c r="C154" s="41">
        <v>325.17060753104289</v>
      </c>
      <c r="D154" s="101">
        <v>245.12739362569496</v>
      </c>
    </row>
    <row r="155" spans="1:4" x14ac:dyDescent="0.2">
      <c r="A155" s="144">
        <v>42674</v>
      </c>
      <c r="B155" s="41">
        <v>532.78976831065029</v>
      </c>
      <c r="C155" s="41">
        <v>323.75972518580545</v>
      </c>
      <c r="D155" s="101">
        <v>252.81766992024419</v>
      </c>
    </row>
    <row r="156" spans="1:4" x14ac:dyDescent="0.2">
      <c r="A156" s="144">
        <v>42704</v>
      </c>
      <c r="B156" s="41">
        <v>534.9314877310926</v>
      </c>
      <c r="C156" s="41">
        <v>330.06550893696476</v>
      </c>
      <c r="D156" s="101">
        <v>247.90344506932891</v>
      </c>
    </row>
    <row r="157" spans="1:4" x14ac:dyDescent="0.2">
      <c r="A157" s="144">
        <v>42735</v>
      </c>
      <c r="B157" s="41">
        <v>538.828637465719</v>
      </c>
      <c r="C157" s="41">
        <v>348.87088791306002</v>
      </c>
      <c r="D157" s="101">
        <v>255.72945636318374</v>
      </c>
    </row>
    <row r="158" spans="1:4" x14ac:dyDescent="0.2">
      <c r="A158" s="144">
        <v>42766</v>
      </c>
      <c r="B158" s="41">
        <v>538.72183920864666</v>
      </c>
      <c r="C158" s="41">
        <v>338.23859749826079</v>
      </c>
      <c r="D158" s="101">
        <v>261.77786718848745</v>
      </c>
    </row>
    <row r="159" spans="1:4" x14ac:dyDescent="0.2">
      <c r="A159" s="144">
        <v>42794</v>
      </c>
      <c r="B159" s="41">
        <v>538.06423202566509</v>
      </c>
      <c r="C159" s="41">
        <v>338.18011283616238</v>
      </c>
      <c r="D159" s="101">
        <v>264.11201499712189</v>
      </c>
    </row>
    <row r="160" spans="1:4" x14ac:dyDescent="0.2">
      <c r="A160" s="144">
        <v>42825</v>
      </c>
      <c r="B160" s="41">
        <v>541.5323634821342</v>
      </c>
      <c r="C160" s="41">
        <v>343.2624191987411</v>
      </c>
      <c r="D160" s="101">
        <v>263.10821770335173</v>
      </c>
    </row>
    <row r="161" spans="1:4" x14ac:dyDescent="0.2">
      <c r="A161" s="144">
        <v>42855</v>
      </c>
      <c r="B161" s="41">
        <v>541.31227472118314</v>
      </c>
      <c r="C161" s="41">
        <v>345.47031336804196</v>
      </c>
      <c r="D161" s="101">
        <v>263.49315644658594</v>
      </c>
    </row>
    <row r="162" spans="1:4" x14ac:dyDescent="0.2">
      <c r="A162" s="144">
        <v>42886</v>
      </c>
      <c r="B162" s="41">
        <v>540.96110619123488</v>
      </c>
      <c r="C162" s="41">
        <v>348.7019572169483</v>
      </c>
      <c r="D162" s="101">
        <v>264.48938692955863</v>
      </c>
    </row>
    <row r="163" spans="1:4" x14ac:dyDescent="0.2">
      <c r="A163" s="144">
        <v>42916</v>
      </c>
      <c r="B163" s="41">
        <v>543.31260055008488</v>
      </c>
      <c r="C163" s="41">
        <v>347.85980928052044</v>
      </c>
      <c r="D163" s="101">
        <v>271.2056826370802</v>
      </c>
    </row>
    <row r="164" spans="1:4" x14ac:dyDescent="0.2">
      <c r="A164" s="144">
        <v>42947</v>
      </c>
      <c r="B164" s="41">
        <v>547.66825532928169</v>
      </c>
      <c r="C164" s="41">
        <v>352.00156198054412</v>
      </c>
      <c r="D164" s="101">
        <v>268.58535622795722</v>
      </c>
    </row>
    <row r="165" spans="1:4" x14ac:dyDescent="0.2">
      <c r="A165" s="144">
        <v>42978</v>
      </c>
      <c r="B165" s="41">
        <v>555.71022853886791</v>
      </c>
      <c r="C165" s="41">
        <v>358.53501128357038</v>
      </c>
      <c r="D165" s="101">
        <v>269.76276399913985</v>
      </c>
    </row>
    <row r="166" spans="1:4" x14ac:dyDescent="0.2">
      <c r="A166" s="144">
        <v>43008</v>
      </c>
      <c r="B166" s="41">
        <v>553.42919739909496</v>
      </c>
      <c r="C166" s="41">
        <v>352.01534241767644</v>
      </c>
      <c r="D166" s="101">
        <v>270.48159255199533</v>
      </c>
    </row>
    <row r="167" spans="1:4" x14ac:dyDescent="0.2">
      <c r="A167" s="144">
        <v>43039</v>
      </c>
      <c r="B167" s="41">
        <v>553.81780558332935</v>
      </c>
      <c r="C167" s="41">
        <v>347.76220681240966</v>
      </c>
      <c r="D167" s="101">
        <v>270.35475715472813</v>
      </c>
    </row>
    <row r="168" spans="1:4" x14ac:dyDescent="0.2">
      <c r="A168" s="144">
        <v>43069</v>
      </c>
      <c r="B168" s="41">
        <v>550.56239993332019</v>
      </c>
      <c r="C168" s="41">
        <v>348.98322427381117</v>
      </c>
      <c r="D168" s="101">
        <v>268.18106021758405</v>
      </c>
    </row>
    <row r="169" spans="1:4" x14ac:dyDescent="0.2">
      <c r="A169" s="144">
        <v>43100</v>
      </c>
      <c r="B169" s="41">
        <v>552.12662224471035</v>
      </c>
      <c r="C169" s="41">
        <v>367.13477340498565</v>
      </c>
      <c r="D169" s="101">
        <v>276.76550665680321</v>
      </c>
    </row>
    <row r="170" spans="1:4" x14ac:dyDescent="0.2">
      <c r="A170" s="144">
        <v>43131</v>
      </c>
      <c r="B170" s="41">
        <v>546.61973820702929</v>
      </c>
      <c r="C170" s="41">
        <v>362.58364637160867</v>
      </c>
      <c r="D170" s="101">
        <v>280.22248484599032</v>
      </c>
    </row>
    <row r="171" spans="1:4" x14ac:dyDescent="0.2">
      <c r="A171" s="144">
        <v>43159</v>
      </c>
      <c r="B171" s="41">
        <v>554.84600865224854</v>
      </c>
      <c r="C171" s="41">
        <v>367.7215240013187</v>
      </c>
      <c r="D171" s="101">
        <v>265.4520820308968</v>
      </c>
    </row>
    <row r="172" spans="1:4" x14ac:dyDescent="0.2">
      <c r="A172" s="144">
        <v>43190</v>
      </c>
      <c r="B172" s="41">
        <v>554.6299127361051</v>
      </c>
      <c r="C172" s="41">
        <v>380.98516425462697</v>
      </c>
      <c r="D172" s="101">
        <v>263.2179667213889</v>
      </c>
    </row>
    <row r="173" spans="1:4" x14ac:dyDescent="0.2">
      <c r="A173" s="144">
        <v>43220</v>
      </c>
      <c r="B173" s="41">
        <v>557.78919145868656</v>
      </c>
      <c r="C173" s="41">
        <v>377.43782968591904</v>
      </c>
      <c r="D173" s="101">
        <v>265.96728768306787</v>
      </c>
    </row>
    <row r="174" spans="1:4" x14ac:dyDescent="0.2">
      <c r="A174" s="144">
        <v>43251</v>
      </c>
      <c r="B174" s="41">
        <v>556.75534092515431</v>
      </c>
      <c r="C174" s="41">
        <v>374.92405756728357</v>
      </c>
      <c r="D174" s="101">
        <v>267.98858727594677</v>
      </c>
    </row>
    <row r="175" spans="1:4" x14ac:dyDescent="0.2">
      <c r="A175" s="144">
        <v>43281</v>
      </c>
      <c r="B175" s="41">
        <v>559.46064657936017</v>
      </c>
      <c r="C175" s="41">
        <v>379.67945699454219</v>
      </c>
      <c r="D175" s="101">
        <v>264.14774765699582</v>
      </c>
    </row>
    <row r="176" spans="1:4" x14ac:dyDescent="0.2">
      <c r="A176" s="144">
        <v>43312</v>
      </c>
      <c r="B176" s="41">
        <v>562.7263859315035</v>
      </c>
      <c r="C176" s="41">
        <v>378.26993932506343</v>
      </c>
      <c r="D176" s="101">
        <v>266.24851469200291</v>
      </c>
    </row>
    <row r="177" spans="1:4" x14ac:dyDescent="0.2">
      <c r="A177" s="144">
        <v>43343</v>
      </c>
      <c r="B177" s="41">
        <v>562.79360647902251</v>
      </c>
      <c r="C177" s="41">
        <v>371.95760417558785</v>
      </c>
      <c r="D177" s="101">
        <v>264.55421464016712</v>
      </c>
    </row>
    <row r="178" spans="1:4" x14ac:dyDescent="0.2">
      <c r="A178" s="144">
        <v>43373</v>
      </c>
      <c r="B178" s="41">
        <v>563.79924260550104</v>
      </c>
      <c r="C178" s="41">
        <v>373.68911437306605</v>
      </c>
      <c r="D178" s="101">
        <v>261.70688703953408</v>
      </c>
    </row>
    <row r="179" spans="1:4" x14ac:dyDescent="0.2">
      <c r="A179" s="144">
        <v>43404</v>
      </c>
      <c r="B179" s="41">
        <v>567.08860184687398</v>
      </c>
      <c r="C179" s="41">
        <v>374.34369361212453</v>
      </c>
      <c r="D179" s="101">
        <v>267.38710111286497</v>
      </c>
    </row>
    <row r="180" spans="1:4" x14ac:dyDescent="0.2">
      <c r="A180" s="144">
        <v>43434</v>
      </c>
      <c r="B180" s="41">
        <v>569.40401404574834</v>
      </c>
      <c r="C180" s="41">
        <v>373.90299369227347</v>
      </c>
      <c r="D180" s="101">
        <v>266.35760247332865</v>
      </c>
    </row>
    <row r="181" spans="1:4" x14ac:dyDescent="0.2">
      <c r="A181" s="144">
        <v>43465</v>
      </c>
      <c r="B181" s="41">
        <v>582.19864832964231</v>
      </c>
      <c r="C181" s="41">
        <v>376.53995568209973</v>
      </c>
      <c r="D181" s="101">
        <v>270.27752375565541</v>
      </c>
    </row>
    <row r="182" spans="1:4" x14ac:dyDescent="0.2">
      <c r="A182" s="144">
        <v>43496</v>
      </c>
      <c r="B182" s="41">
        <v>581.64440193851783</v>
      </c>
      <c r="C182" s="41">
        <v>365.97719341759523</v>
      </c>
      <c r="D182" s="101">
        <v>278.77947286575875</v>
      </c>
    </row>
    <row r="183" spans="1:4" x14ac:dyDescent="0.2">
      <c r="A183" s="144">
        <v>43524</v>
      </c>
      <c r="B183" s="41">
        <v>583.25456050863534</v>
      </c>
      <c r="C183" s="41">
        <v>363.45811984651488</v>
      </c>
      <c r="D183" s="101">
        <v>281.6474784110714</v>
      </c>
    </row>
    <row r="184" spans="1:4" x14ac:dyDescent="0.2">
      <c r="A184" s="144">
        <v>43555</v>
      </c>
      <c r="B184" s="41">
        <v>584.74334021902109</v>
      </c>
      <c r="C184" s="41">
        <v>369.65731438918743</v>
      </c>
      <c r="D184" s="101">
        <v>282.99448078503804</v>
      </c>
    </row>
    <row r="185" spans="1:4" x14ac:dyDescent="0.2">
      <c r="A185" s="144">
        <v>43585</v>
      </c>
      <c r="B185" s="41">
        <v>585.33541296405645</v>
      </c>
      <c r="C185" s="41">
        <v>369.11009001550633</v>
      </c>
      <c r="D185" s="101">
        <v>289.43378267354012</v>
      </c>
    </row>
    <row r="186" spans="1:4" x14ac:dyDescent="0.2">
      <c r="A186" s="144">
        <v>43616</v>
      </c>
      <c r="B186" s="41">
        <v>588.02838123053266</v>
      </c>
      <c r="C186" s="41">
        <v>372.27360158325268</v>
      </c>
      <c r="D186" s="101">
        <v>284.85041739387668</v>
      </c>
    </row>
    <row r="187" spans="1:4" x14ac:dyDescent="0.2">
      <c r="A187" s="144">
        <v>43646</v>
      </c>
      <c r="B187" s="41">
        <v>587.37473459451405</v>
      </c>
      <c r="C187" s="41">
        <v>373.26729871250865</v>
      </c>
      <c r="D187" s="101">
        <v>293.49127242395139</v>
      </c>
    </row>
    <row r="188" spans="1:4" x14ac:dyDescent="0.2">
      <c r="A188" s="144">
        <v>43677</v>
      </c>
      <c r="B188" s="41">
        <v>585.76413419519508</v>
      </c>
      <c r="C188" s="41">
        <v>366.53428365607647</v>
      </c>
      <c r="D188" s="101">
        <v>288.54357171013248</v>
      </c>
    </row>
    <row r="189" spans="1:4" x14ac:dyDescent="0.2">
      <c r="A189" s="144">
        <v>43708</v>
      </c>
      <c r="B189" s="41">
        <v>587.36161505420068</v>
      </c>
      <c r="C189" s="41">
        <v>373.63350022980711</v>
      </c>
      <c r="D189" s="101">
        <v>288.29171806348694</v>
      </c>
    </row>
    <row r="190" spans="1:4" x14ac:dyDescent="0.2">
      <c r="A190" s="144">
        <v>43738</v>
      </c>
      <c r="B190" s="41">
        <v>587.36444950600901</v>
      </c>
      <c r="C190" s="41">
        <v>375.6945920555342</v>
      </c>
      <c r="D190" s="101">
        <v>281.41263259123241</v>
      </c>
    </row>
    <row r="191" spans="1:4" x14ac:dyDescent="0.2">
      <c r="A191" s="145">
        <v>43769</v>
      </c>
      <c r="B191" s="70">
        <v>587.93716991996678</v>
      </c>
      <c r="C191" s="70">
        <v>378.61673325555631</v>
      </c>
      <c r="D191" s="103">
        <v>285.31285429804325</v>
      </c>
    </row>
    <row r="192" spans="1:4" s="36" customFormat="1" x14ac:dyDescent="0.2">
      <c r="A192" s="34"/>
      <c r="B192" s="35"/>
      <c r="C192" s="35"/>
      <c r="D192" s="35"/>
    </row>
    <row r="193" spans="1:4" s="36" customFormat="1" x14ac:dyDescent="0.2">
      <c r="A193" s="34"/>
      <c r="B193" s="35"/>
      <c r="C193" s="35"/>
      <c r="D193" s="35"/>
    </row>
  </sheetData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B19" sqref="B19"/>
    </sheetView>
  </sheetViews>
  <sheetFormatPr defaultRowHeight="14.25" x14ac:dyDescent="0.2"/>
  <sheetData>
    <row r="1" spans="1:1" ht="15" x14ac:dyDescent="0.25">
      <c r="A1" s="140" t="s">
        <v>113</v>
      </c>
    </row>
    <row r="2" spans="1:1" x14ac:dyDescent="0.2">
      <c r="A2" s="39" t="s">
        <v>77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showGridLines="0" topLeftCell="A169" zoomScaleNormal="100" workbookViewId="0">
      <selection activeCell="O193" sqref="O193"/>
    </sheetView>
  </sheetViews>
  <sheetFormatPr defaultRowHeight="14.25" x14ac:dyDescent="0.2"/>
  <cols>
    <col min="2" max="2" width="10.5" bestFit="1" customWidth="1"/>
    <col min="3" max="3" width="10.75" bestFit="1" customWidth="1"/>
  </cols>
  <sheetData>
    <row r="1" spans="1:3" s="29" customFormat="1" x14ac:dyDescent="0.2">
      <c r="A1" s="89" t="s">
        <v>32</v>
      </c>
      <c r="B1" s="90" t="s">
        <v>115</v>
      </c>
      <c r="C1" s="91" t="s">
        <v>114</v>
      </c>
    </row>
    <row r="2" spans="1:3" x14ac:dyDescent="0.2">
      <c r="A2" s="144">
        <v>38017</v>
      </c>
      <c r="B2" s="111">
        <v>167.34814600966493</v>
      </c>
      <c r="C2" s="124">
        <v>300.40075033766817</v>
      </c>
    </row>
    <row r="3" spans="1:3" x14ac:dyDescent="0.2">
      <c r="A3" s="144">
        <v>38046</v>
      </c>
      <c r="B3" s="111">
        <v>167.54993679453381</v>
      </c>
      <c r="C3" s="124">
        <v>298.20711421258579</v>
      </c>
    </row>
    <row r="4" spans="1:3" x14ac:dyDescent="0.2">
      <c r="A4" s="144">
        <v>38077</v>
      </c>
      <c r="B4" s="111">
        <v>167.6181710939336</v>
      </c>
      <c r="C4" s="124">
        <v>297.93736876478653</v>
      </c>
    </row>
    <row r="5" spans="1:3" x14ac:dyDescent="0.2">
      <c r="A5" s="144">
        <v>38107</v>
      </c>
      <c r="B5" s="111">
        <v>166.96065074083441</v>
      </c>
      <c r="C5" s="124">
        <v>298.50966551464597</v>
      </c>
    </row>
    <row r="6" spans="1:3" x14ac:dyDescent="0.2">
      <c r="A6" s="144">
        <v>38138</v>
      </c>
      <c r="B6" s="111">
        <v>167.22788246717329</v>
      </c>
      <c r="C6" s="124">
        <v>300.08111913073787</v>
      </c>
    </row>
    <row r="7" spans="1:3" x14ac:dyDescent="0.2">
      <c r="A7" s="144">
        <v>38168</v>
      </c>
      <c r="B7" s="111">
        <v>166.9283291351997</v>
      </c>
      <c r="C7" s="124">
        <v>304.94858846906351</v>
      </c>
    </row>
    <row r="8" spans="1:3" x14ac:dyDescent="0.2">
      <c r="A8" s="144">
        <v>38199</v>
      </c>
      <c r="B8" s="111">
        <v>167.07596843719449</v>
      </c>
      <c r="C8" s="124">
        <v>302.42471846854198</v>
      </c>
    </row>
    <row r="9" spans="1:3" x14ac:dyDescent="0.2">
      <c r="A9" s="144">
        <v>38230</v>
      </c>
      <c r="B9" s="111">
        <v>168.02334860886745</v>
      </c>
      <c r="C9" s="124">
        <v>303.41313766841904</v>
      </c>
    </row>
    <row r="10" spans="1:3" x14ac:dyDescent="0.2">
      <c r="A10" s="144">
        <v>38260</v>
      </c>
      <c r="B10" s="111">
        <v>168.25097055808371</v>
      </c>
      <c r="C10" s="124">
        <v>304.39304361061068</v>
      </c>
    </row>
    <row r="11" spans="1:3" x14ac:dyDescent="0.2">
      <c r="A11" s="144">
        <v>38291</v>
      </c>
      <c r="B11" s="111">
        <v>166.8847780413937</v>
      </c>
      <c r="C11" s="124">
        <v>306.83417589793567</v>
      </c>
    </row>
    <row r="12" spans="1:3" x14ac:dyDescent="0.2">
      <c r="A12" s="144">
        <v>38321</v>
      </c>
      <c r="B12" s="111">
        <v>166.94870484431095</v>
      </c>
      <c r="C12" s="124">
        <v>307.90199686456333</v>
      </c>
    </row>
    <row r="13" spans="1:3" x14ac:dyDescent="0.2">
      <c r="A13" s="144">
        <v>38352</v>
      </c>
      <c r="B13" s="111">
        <v>165.1334870080405</v>
      </c>
      <c r="C13" s="124">
        <v>320.58123777269094</v>
      </c>
    </row>
    <row r="14" spans="1:3" x14ac:dyDescent="0.2">
      <c r="A14" s="144">
        <v>38383</v>
      </c>
      <c r="B14" s="111">
        <v>181.12469275921748</v>
      </c>
      <c r="C14" s="124">
        <v>322.64576910252811</v>
      </c>
    </row>
    <row r="15" spans="1:3" x14ac:dyDescent="0.2">
      <c r="A15" s="144">
        <v>38411</v>
      </c>
      <c r="B15" s="111">
        <v>177.90242641628154</v>
      </c>
      <c r="C15" s="124">
        <v>323.84282970885096</v>
      </c>
    </row>
    <row r="16" spans="1:3" x14ac:dyDescent="0.2">
      <c r="A16" s="144">
        <v>38442</v>
      </c>
      <c r="B16" s="111">
        <v>178.13490384301247</v>
      </c>
      <c r="C16" s="124">
        <v>323.46142128307156</v>
      </c>
    </row>
    <row r="17" spans="1:3" x14ac:dyDescent="0.2">
      <c r="A17" s="144">
        <v>38472</v>
      </c>
      <c r="B17" s="111">
        <v>176.54634671594067</v>
      </c>
      <c r="C17" s="124">
        <v>326.15962787452423</v>
      </c>
    </row>
    <row r="18" spans="1:3" x14ac:dyDescent="0.2">
      <c r="A18" s="144">
        <v>38503</v>
      </c>
      <c r="B18" s="111">
        <v>174.2198257172706</v>
      </c>
      <c r="C18" s="124">
        <v>330.63729354801796</v>
      </c>
    </row>
    <row r="19" spans="1:3" x14ac:dyDescent="0.2">
      <c r="A19" s="144">
        <v>38533</v>
      </c>
      <c r="B19" s="111">
        <v>176.56834382872114</v>
      </c>
      <c r="C19" s="124">
        <v>337.91482108044136</v>
      </c>
    </row>
    <row r="20" spans="1:3" x14ac:dyDescent="0.2">
      <c r="A20" s="144">
        <v>38564</v>
      </c>
      <c r="B20" s="111">
        <v>177.23337397029539</v>
      </c>
      <c r="C20" s="124">
        <v>339.18402189720717</v>
      </c>
    </row>
    <row r="21" spans="1:3" x14ac:dyDescent="0.2">
      <c r="A21" s="144">
        <v>38595</v>
      </c>
      <c r="B21" s="111">
        <v>177.70844099322329</v>
      </c>
      <c r="C21" s="124">
        <v>340.39298214663376</v>
      </c>
    </row>
    <row r="22" spans="1:3" x14ac:dyDescent="0.2">
      <c r="A22" s="144">
        <v>38625</v>
      </c>
      <c r="B22" s="111">
        <v>177.59281203223566</v>
      </c>
      <c r="C22" s="124">
        <v>338.37553511763696</v>
      </c>
    </row>
    <row r="23" spans="1:3" x14ac:dyDescent="0.2">
      <c r="A23" s="144">
        <v>38656</v>
      </c>
      <c r="B23" s="111">
        <v>178.20980117705199</v>
      </c>
      <c r="C23" s="124">
        <v>340.86855004952827</v>
      </c>
    </row>
    <row r="24" spans="1:3" x14ac:dyDescent="0.2">
      <c r="A24" s="144">
        <v>38686</v>
      </c>
      <c r="B24" s="111">
        <v>178.71032063226406</v>
      </c>
      <c r="C24" s="124">
        <v>342.94907365850918</v>
      </c>
    </row>
    <row r="25" spans="1:3" x14ac:dyDescent="0.2">
      <c r="A25" s="144">
        <v>38717</v>
      </c>
      <c r="B25" s="111">
        <v>178.47827236841539</v>
      </c>
      <c r="C25" s="124">
        <v>354.73961299845996</v>
      </c>
    </row>
    <row r="26" spans="1:3" x14ac:dyDescent="0.2">
      <c r="A26" s="144">
        <v>38748</v>
      </c>
      <c r="B26" s="111">
        <v>178.61591425782379</v>
      </c>
      <c r="C26" s="124">
        <v>349.86703696849048</v>
      </c>
    </row>
    <row r="27" spans="1:3" x14ac:dyDescent="0.2">
      <c r="A27" s="144">
        <v>38776</v>
      </c>
      <c r="B27" s="111">
        <v>178.31176538083733</v>
      </c>
      <c r="C27" s="124">
        <v>352.35786643433738</v>
      </c>
    </row>
    <row r="28" spans="1:3" x14ac:dyDescent="0.2">
      <c r="A28" s="144">
        <v>38807</v>
      </c>
      <c r="B28" s="111">
        <v>178.42389968888463</v>
      </c>
      <c r="C28" s="124">
        <v>358.68449918914195</v>
      </c>
    </row>
    <row r="29" spans="1:3" x14ac:dyDescent="0.2">
      <c r="A29" s="144">
        <v>38837</v>
      </c>
      <c r="B29" s="111">
        <v>177.55482340952705</v>
      </c>
      <c r="C29" s="124">
        <v>357.69269242789431</v>
      </c>
    </row>
    <row r="30" spans="1:3" x14ac:dyDescent="0.2">
      <c r="A30" s="144">
        <v>38868</v>
      </c>
      <c r="B30" s="111">
        <v>179.31700413064746</v>
      </c>
      <c r="C30" s="124">
        <v>359.27407513346049</v>
      </c>
    </row>
    <row r="31" spans="1:3" x14ac:dyDescent="0.2">
      <c r="A31" s="144">
        <v>38898</v>
      </c>
      <c r="B31" s="111">
        <v>180.42255164340804</v>
      </c>
      <c r="C31" s="124">
        <v>361.40142659516391</v>
      </c>
    </row>
    <row r="32" spans="1:3" x14ac:dyDescent="0.2">
      <c r="A32" s="144">
        <v>38929</v>
      </c>
      <c r="B32" s="111">
        <v>179.38480126864573</v>
      </c>
      <c r="C32" s="124">
        <v>364.97591616077142</v>
      </c>
    </row>
    <row r="33" spans="1:3" x14ac:dyDescent="0.2">
      <c r="A33" s="144">
        <v>38960</v>
      </c>
      <c r="B33" s="111">
        <v>177.8826930060799</v>
      </c>
      <c r="C33" s="124">
        <v>367.78501313892974</v>
      </c>
    </row>
    <row r="34" spans="1:3" x14ac:dyDescent="0.2">
      <c r="A34" s="144">
        <v>38990</v>
      </c>
      <c r="B34" s="111">
        <v>178.74668712336657</v>
      </c>
      <c r="C34" s="124">
        <v>369.53854647526902</v>
      </c>
    </row>
    <row r="35" spans="1:3" x14ac:dyDescent="0.2">
      <c r="A35" s="144">
        <v>39021</v>
      </c>
      <c r="B35" s="111">
        <v>177.81541755735074</v>
      </c>
      <c r="C35" s="124">
        <v>369.89521555600817</v>
      </c>
    </row>
    <row r="36" spans="1:3" x14ac:dyDescent="0.2">
      <c r="A36" s="144">
        <v>39051</v>
      </c>
      <c r="B36" s="111">
        <v>177.02006926095234</v>
      </c>
      <c r="C36" s="124">
        <v>371.5616314395063</v>
      </c>
    </row>
    <row r="37" spans="1:3" x14ac:dyDescent="0.2">
      <c r="A37" s="144">
        <v>39082</v>
      </c>
      <c r="B37" s="111">
        <v>175.68945915665103</v>
      </c>
      <c r="C37" s="124">
        <v>390.46519724383165</v>
      </c>
    </row>
    <row r="38" spans="1:3" x14ac:dyDescent="0.2">
      <c r="A38" s="144">
        <v>39113</v>
      </c>
      <c r="B38" s="111">
        <v>182.64075541843027</v>
      </c>
      <c r="C38" s="124">
        <v>392.21666392596308</v>
      </c>
    </row>
    <row r="39" spans="1:3" x14ac:dyDescent="0.2">
      <c r="A39" s="144">
        <v>39141</v>
      </c>
      <c r="B39" s="111">
        <v>178.28382046538059</v>
      </c>
      <c r="C39" s="124">
        <v>399.34986008651435</v>
      </c>
    </row>
    <row r="40" spans="1:3" x14ac:dyDescent="0.2">
      <c r="A40" s="144">
        <v>39172</v>
      </c>
      <c r="B40" s="111">
        <v>182.76396653070799</v>
      </c>
      <c r="C40" s="124">
        <v>403.97458350459181</v>
      </c>
    </row>
    <row r="41" spans="1:3" x14ac:dyDescent="0.2">
      <c r="A41" s="144">
        <v>39202</v>
      </c>
      <c r="B41" s="111">
        <v>180.89937813141569</v>
      </c>
      <c r="C41" s="124">
        <v>408.16423138807153</v>
      </c>
    </row>
    <row r="42" spans="1:3" x14ac:dyDescent="0.2">
      <c r="A42" s="144">
        <v>39233</v>
      </c>
      <c r="B42" s="111">
        <v>180.67482550747192</v>
      </c>
      <c r="C42" s="124">
        <v>410.5643164643742</v>
      </c>
    </row>
    <row r="43" spans="1:3" x14ac:dyDescent="0.2">
      <c r="A43" s="144">
        <v>39263</v>
      </c>
      <c r="B43" s="111">
        <v>180.92117953069095</v>
      </c>
      <c r="C43" s="124">
        <v>427.06671853787884</v>
      </c>
    </row>
    <row r="44" spans="1:3" x14ac:dyDescent="0.2">
      <c r="A44" s="144">
        <v>39294</v>
      </c>
      <c r="B44" s="111">
        <v>179.88832583083871</v>
      </c>
      <c r="C44" s="124">
        <v>436.33754750897265</v>
      </c>
    </row>
    <row r="45" spans="1:3" x14ac:dyDescent="0.2">
      <c r="A45" s="144">
        <v>39325</v>
      </c>
      <c r="B45" s="111">
        <v>179.64543628783713</v>
      </c>
      <c r="C45" s="124">
        <v>432.29176802261429</v>
      </c>
    </row>
    <row r="46" spans="1:3" x14ac:dyDescent="0.2">
      <c r="A46" s="144">
        <v>39355</v>
      </c>
      <c r="B46" s="111">
        <v>178.86849568124478</v>
      </c>
      <c r="C46" s="124">
        <v>438.18111784302204</v>
      </c>
    </row>
    <row r="47" spans="1:3" x14ac:dyDescent="0.2">
      <c r="A47" s="144">
        <v>39386</v>
      </c>
      <c r="B47" s="111">
        <v>179.99853889704917</v>
      </c>
      <c r="C47" s="124">
        <v>435.10738199682652</v>
      </c>
    </row>
    <row r="48" spans="1:3" x14ac:dyDescent="0.2">
      <c r="A48" s="144">
        <v>39416</v>
      </c>
      <c r="B48" s="111">
        <v>182.03673671240534</v>
      </c>
      <c r="C48" s="124">
        <v>429.10581412424449</v>
      </c>
    </row>
    <row r="49" spans="1:6" x14ac:dyDescent="0.2">
      <c r="A49" s="144">
        <v>39447</v>
      </c>
      <c r="B49" s="111">
        <v>182.35508285095787</v>
      </c>
      <c r="C49" s="124">
        <v>443.7995205101696</v>
      </c>
    </row>
    <row r="50" spans="1:6" x14ac:dyDescent="0.2">
      <c r="A50" s="144">
        <v>39478</v>
      </c>
      <c r="B50" s="111">
        <v>183.2952858511421</v>
      </c>
      <c r="C50" s="124">
        <v>437.15871749172908</v>
      </c>
    </row>
    <row r="51" spans="1:6" x14ac:dyDescent="0.2">
      <c r="A51" s="144">
        <v>39507</v>
      </c>
      <c r="B51" s="111">
        <v>185.70765069420429</v>
      </c>
      <c r="C51" s="124">
        <v>439.37286048385386</v>
      </c>
    </row>
    <row r="52" spans="1:6" x14ac:dyDescent="0.2">
      <c r="A52" s="144">
        <v>39538</v>
      </c>
      <c r="B52" s="111">
        <v>185.32404131171427</v>
      </c>
      <c r="C52" s="124">
        <v>438.79879770056209</v>
      </c>
      <c r="E52" s="3"/>
      <c r="F52" s="3"/>
    </row>
    <row r="53" spans="1:6" x14ac:dyDescent="0.2">
      <c r="A53" s="144">
        <v>39568</v>
      </c>
      <c r="B53" s="111">
        <v>184.62594831953214</v>
      </c>
      <c r="C53" s="124">
        <v>436.4626507880713</v>
      </c>
    </row>
    <row r="54" spans="1:6" x14ac:dyDescent="0.2">
      <c r="A54" s="144">
        <v>39599</v>
      </c>
      <c r="B54" s="111">
        <v>183.98939198606038</v>
      </c>
      <c r="C54" s="124">
        <v>434.80702528458255</v>
      </c>
    </row>
    <row r="55" spans="1:6" x14ac:dyDescent="0.2">
      <c r="A55" s="144">
        <v>39629</v>
      </c>
      <c r="B55" s="111">
        <v>187.09019530771764</v>
      </c>
      <c r="C55" s="124">
        <v>446.53568819817934</v>
      </c>
    </row>
    <row r="56" spans="1:6" x14ac:dyDescent="0.2">
      <c r="A56" s="144">
        <v>39660</v>
      </c>
      <c r="B56" s="111">
        <v>187.34757287524255</v>
      </c>
      <c r="C56" s="124">
        <v>446.58248516108955</v>
      </c>
    </row>
    <row r="57" spans="1:6" x14ac:dyDescent="0.2">
      <c r="A57" s="144">
        <v>39691</v>
      </c>
      <c r="B57" s="111">
        <v>187.98621730178206</v>
      </c>
      <c r="C57" s="124">
        <v>450.2905035877759</v>
      </c>
    </row>
    <row r="58" spans="1:6" x14ac:dyDescent="0.2">
      <c r="A58" s="144">
        <v>39721</v>
      </c>
      <c r="B58" s="111">
        <v>190.2158058183372</v>
      </c>
      <c r="C58" s="124">
        <v>449.77389850629623</v>
      </c>
    </row>
    <row r="59" spans="1:6" x14ac:dyDescent="0.2">
      <c r="A59" s="144">
        <v>39752</v>
      </c>
      <c r="B59" s="111">
        <v>188.51064029423864</v>
      </c>
      <c r="C59" s="124">
        <v>457.19789192436258</v>
      </c>
    </row>
    <row r="60" spans="1:6" x14ac:dyDescent="0.2">
      <c r="A60" s="144">
        <v>39782</v>
      </c>
      <c r="B60" s="111">
        <v>190.34879757963935</v>
      </c>
      <c r="C60" s="124">
        <v>461.32630203574939</v>
      </c>
    </row>
    <row r="61" spans="1:6" x14ac:dyDescent="0.2">
      <c r="A61" s="144">
        <v>39813</v>
      </c>
      <c r="B61" s="111">
        <v>191.39362227341886</v>
      </c>
      <c r="C61" s="124">
        <v>489.33586496371947</v>
      </c>
    </row>
    <row r="62" spans="1:6" x14ac:dyDescent="0.2">
      <c r="A62" s="144">
        <v>39844</v>
      </c>
      <c r="B62" s="111">
        <v>191.06914158317716</v>
      </c>
      <c r="C62" s="124">
        <v>481.85332375447911</v>
      </c>
    </row>
    <row r="63" spans="1:6" x14ac:dyDescent="0.2">
      <c r="A63" s="144">
        <v>39872</v>
      </c>
      <c r="B63" s="111">
        <v>190.84647034603654</v>
      </c>
      <c r="C63" s="124">
        <v>493.28536367230561</v>
      </c>
    </row>
    <row r="64" spans="1:6" x14ac:dyDescent="0.2">
      <c r="A64" s="144">
        <v>39903</v>
      </c>
      <c r="B64" s="111">
        <v>189.18853089155132</v>
      </c>
      <c r="C64" s="124">
        <v>498.9898730455057</v>
      </c>
    </row>
    <row r="65" spans="1:3" x14ac:dyDescent="0.2">
      <c r="A65" s="144">
        <v>39933</v>
      </c>
      <c r="B65" s="111">
        <v>188.91657209884212</v>
      </c>
      <c r="C65" s="124">
        <v>496.33755564602478</v>
      </c>
    </row>
    <row r="66" spans="1:3" x14ac:dyDescent="0.2">
      <c r="A66" s="144">
        <v>39964</v>
      </c>
      <c r="B66" s="111">
        <v>190.22744542394588</v>
      </c>
      <c r="C66" s="124">
        <v>491.12737716564413</v>
      </c>
    </row>
    <row r="67" spans="1:3" x14ac:dyDescent="0.2">
      <c r="A67" s="144">
        <v>39994</v>
      </c>
      <c r="B67" s="111">
        <v>192.64140715475705</v>
      </c>
      <c r="C67" s="124">
        <v>496.68605301454954</v>
      </c>
    </row>
    <row r="68" spans="1:3" x14ac:dyDescent="0.2">
      <c r="A68" s="144">
        <v>40025</v>
      </c>
      <c r="B68" s="111">
        <v>192.47091520294993</v>
      </c>
      <c r="C68" s="124">
        <v>495.19453371412533</v>
      </c>
    </row>
    <row r="69" spans="1:3" x14ac:dyDescent="0.2">
      <c r="A69" s="144">
        <v>40056</v>
      </c>
      <c r="B69" s="111">
        <v>195.25769717984309</v>
      </c>
      <c r="C69" s="124">
        <v>496.00958398451263</v>
      </c>
    </row>
    <row r="70" spans="1:3" x14ac:dyDescent="0.2">
      <c r="A70" s="144">
        <v>40086</v>
      </c>
      <c r="B70" s="111">
        <v>193.91082370560312</v>
      </c>
      <c r="C70" s="124">
        <v>500.65983789194439</v>
      </c>
    </row>
    <row r="71" spans="1:3" x14ac:dyDescent="0.2">
      <c r="A71" s="144">
        <v>40117</v>
      </c>
      <c r="B71" s="111">
        <v>193.00339253150455</v>
      </c>
      <c r="C71" s="124">
        <v>499.66655187219851</v>
      </c>
    </row>
    <row r="72" spans="1:3" x14ac:dyDescent="0.2">
      <c r="A72" s="144">
        <v>40147</v>
      </c>
      <c r="B72" s="111">
        <v>192.91845758037354</v>
      </c>
      <c r="C72" s="124">
        <v>502.75688964848717</v>
      </c>
    </row>
    <row r="73" spans="1:3" x14ac:dyDescent="0.2">
      <c r="A73" s="144">
        <v>40178</v>
      </c>
      <c r="B73" s="111">
        <v>193.99363374934219</v>
      </c>
      <c r="C73" s="124">
        <v>515.29798339621266</v>
      </c>
    </row>
    <row r="74" spans="1:3" x14ac:dyDescent="0.2">
      <c r="A74" s="144">
        <v>40209</v>
      </c>
      <c r="B74" s="111">
        <v>194.93088252251195</v>
      </c>
      <c r="C74" s="124">
        <v>509.0561014087022</v>
      </c>
    </row>
    <row r="75" spans="1:3" x14ac:dyDescent="0.2">
      <c r="A75" s="144">
        <v>40237</v>
      </c>
      <c r="B75" s="111">
        <v>195.74681738349884</v>
      </c>
      <c r="C75" s="124">
        <v>505.46335598428573</v>
      </c>
    </row>
    <row r="76" spans="1:3" x14ac:dyDescent="0.2">
      <c r="A76" s="144">
        <v>40268</v>
      </c>
      <c r="B76" s="111">
        <v>195.59222898935013</v>
      </c>
      <c r="C76" s="124">
        <v>503.39521368259363</v>
      </c>
    </row>
    <row r="77" spans="1:3" x14ac:dyDescent="0.2">
      <c r="A77" s="144">
        <v>40298</v>
      </c>
      <c r="B77" s="111">
        <v>196.63760365564187</v>
      </c>
      <c r="C77" s="124">
        <v>503.60902008747667</v>
      </c>
    </row>
    <row r="78" spans="1:3" x14ac:dyDescent="0.2">
      <c r="A78" s="144">
        <v>40329</v>
      </c>
      <c r="B78" s="111">
        <v>199.40156823309238</v>
      </c>
      <c r="C78" s="124">
        <v>498.33392774615095</v>
      </c>
    </row>
    <row r="79" spans="1:3" x14ac:dyDescent="0.2">
      <c r="A79" s="144">
        <v>40359</v>
      </c>
      <c r="B79" s="111">
        <v>204.09063526154432</v>
      </c>
      <c r="C79" s="124">
        <v>507.17930832286419</v>
      </c>
    </row>
    <row r="80" spans="1:3" x14ac:dyDescent="0.2">
      <c r="A80" s="144">
        <v>40390</v>
      </c>
      <c r="B80" s="111">
        <v>206.52820980438307</v>
      </c>
      <c r="C80" s="124">
        <v>495.44836060199128</v>
      </c>
    </row>
    <row r="81" spans="1:3" x14ac:dyDescent="0.2">
      <c r="A81" s="144">
        <v>40421</v>
      </c>
      <c r="B81" s="111">
        <v>208.2782737740051</v>
      </c>
      <c r="C81" s="124">
        <v>494.13331773688168</v>
      </c>
    </row>
    <row r="82" spans="1:3" x14ac:dyDescent="0.2">
      <c r="A82" s="144">
        <v>40451</v>
      </c>
      <c r="B82" s="111">
        <v>213.68359160616751</v>
      </c>
      <c r="C82" s="124">
        <v>493.03503282451845</v>
      </c>
    </row>
    <row r="83" spans="1:3" x14ac:dyDescent="0.2">
      <c r="A83" s="144">
        <v>40482</v>
      </c>
      <c r="B83" s="111">
        <v>212.94233441292914</v>
      </c>
      <c r="C83" s="124">
        <v>501.05322024572132</v>
      </c>
    </row>
    <row r="84" spans="1:3" x14ac:dyDescent="0.2">
      <c r="A84" s="144">
        <v>40512</v>
      </c>
      <c r="B84" s="111">
        <v>214.33277728853034</v>
      </c>
      <c r="C84" s="124">
        <v>501.46211535244925</v>
      </c>
    </row>
    <row r="85" spans="1:3" x14ac:dyDescent="0.2">
      <c r="A85" s="144">
        <v>40543</v>
      </c>
      <c r="B85" s="111">
        <v>217.14121324604989</v>
      </c>
      <c r="C85" s="124">
        <v>523.85002946964448</v>
      </c>
    </row>
    <row r="86" spans="1:3" x14ac:dyDescent="0.2">
      <c r="A86" s="144">
        <v>40574</v>
      </c>
      <c r="B86" s="111">
        <v>218.09985807185072</v>
      </c>
      <c r="C86" s="124">
        <v>522.00166866405573</v>
      </c>
    </row>
    <row r="87" spans="1:3" x14ac:dyDescent="0.2">
      <c r="A87" s="144">
        <v>40602</v>
      </c>
      <c r="B87" s="111">
        <v>216.98480258324471</v>
      </c>
      <c r="C87" s="124">
        <v>522.41897756757191</v>
      </c>
    </row>
    <row r="88" spans="1:3" x14ac:dyDescent="0.2">
      <c r="A88" s="144">
        <v>40633</v>
      </c>
      <c r="B88" s="111">
        <v>221.97630549956963</v>
      </c>
      <c r="C88" s="124">
        <v>518.27878409964808</v>
      </c>
    </row>
    <row r="89" spans="1:3" x14ac:dyDescent="0.2">
      <c r="A89" s="144">
        <v>40663</v>
      </c>
      <c r="B89" s="111">
        <v>224.11502791019893</v>
      </c>
      <c r="C89" s="124">
        <v>519.11740683867265</v>
      </c>
    </row>
    <row r="90" spans="1:3" x14ac:dyDescent="0.2">
      <c r="A90" s="144">
        <v>40694</v>
      </c>
      <c r="B90" s="111">
        <v>227.28310653699435</v>
      </c>
      <c r="C90" s="124">
        <v>524.90971971988051</v>
      </c>
    </row>
    <row r="91" spans="1:3" x14ac:dyDescent="0.2">
      <c r="A91" s="144">
        <v>40724</v>
      </c>
      <c r="B91" s="111">
        <v>229.40245657606687</v>
      </c>
      <c r="C91" s="124">
        <v>530.49368618616245</v>
      </c>
    </row>
    <row r="92" spans="1:3" x14ac:dyDescent="0.2">
      <c r="A92" s="144">
        <v>40755</v>
      </c>
      <c r="B92" s="111">
        <v>232.60843936893755</v>
      </c>
      <c r="C92" s="124">
        <v>527.24423645224158</v>
      </c>
    </row>
    <row r="93" spans="1:3" x14ac:dyDescent="0.2">
      <c r="A93" s="144">
        <v>40786</v>
      </c>
      <c r="B93" s="111">
        <v>237.4944129221754</v>
      </c>
      <c r="C93" s="124">
        <v>538.58997367166728</v>
      </c>
    </row>
    <row r="94" spans="1:3" x14ac:dyDescent="0.2">
      <c r="A94" s="144">
        <v>40816</v>
      </c>
      <c r="B94" s="111">
        <v>241.45920425873587</v>
      </c>
      <c r="C94" s="124">
        <v>549.66156543422767</v>
      </c>
    </row>
    <row r="95" spans="1:3" x14ac:dyDescent="0.2">
      <c r="A95" s="144">
        <v>40847</v>
      </c>
      <c r="B95" s="111">
        <v>242.61944191954859</v>
      </c>
      <c r="C95" s="124">
        <v>545.66115902650415</v>
      </c>
    </row>
    <row r="96" spans="1:3" x14ac:dyDescent="0.2">
      <c r="A96" s="144">
        <v>40877</v>
      </c>
      <c r="B96" s="111">
        <v>248.36938387634743</v>
      </c>
      <c r="C96" s="124">
        <v>544.33918178814156</v>
      </c>
    </row>
    <row r="97" spans="1:3" x14ac:dyDescent="0.2">
      <c r="A97" s="144">
        <v>40908</v>
      </c>
      <c r="B97" s="111">
        <v>250.62165281663172</v>
      </c>
      <c r="C97" s="124">
        <v>570.86002037242838</v>
      </c>
    </row>
    <row r="98" spans="1:3" x14ac:dyDescent="0.2">
      <c r="A98" s="144">
        <v>40939</v>
      </c>
      <c r="B98" s="111">
        <v>256.23476542533501</v>
      </c>
      <c r="C98" s="124">
        <v>561.13171973457042</v>
      </c>
    </row>
    <row r="99" spans="1:3" x14ac:dyDescent="0.2">
      <c r="A99" s="144">
        <v>40968</v>
      </c>
      <c r="B99" s="111">
        <v>258.90174519244295</v>
      </c>
      <c r="C99" s="124">
        <v>564.24499447711162</v>
      </c>
    </row>
    <row r="100" spans="1:3" x14ac:dyDescent="0.2">
      <c r="A100" s="144">
        <v>40999</v>
      </c>
      <c r="B100" s="111">
        <v>259.23992104471415</v>
      </c>
      <c r="C100" s="124">
        <v>566.14225907097534</v>
      </c>
    </row>
    <row r="101" spans="1:3" x14ac:dyDescent="0.2">
      <c r="A101" s="144">
        <v>41029</v>
      </c>
      <c r="B101" s="111">
        <v>260.30191202593011</v>
      </c>
      <c r="C101" s="124">
        <v>562.95303702191052</v>
      </c>
    </row>
    <row r="102" spans="1:3" x14ac:dyDescent="0.2">
      <c r="A102" s="144">
        <v>41060</v>
      </c>
      <c r="B102" s="111">
        <v>264.49160585414864</v>
      </c>
      <c r="C102" s="124">
        <v>563.23062655733713</v>
      </c>
    </row>
    <row r="103" spans="1:3" x14ac:dyDescent="0.2">
      <c r="A103" s="144">
        <v>41090</v>
      </c>
      <c r="B103" s="111">
        <v>265.47267738514455</v>
      </c>
      <c r="C103" s="124">
        <v>574.30015618464699</v>
      </c>
    </row>
    <row r="104" spans="1:3" x14ac:dyDescent="0.2">
      <c r="A104" s="144">
        <v>41121</v>
      </c>
      <c r="B104" s="111">
        <v>267.29738791047976</v>
      </c>
      <c r="C104" s="124">
        <v>579.9730261864737</v>
      </c>
    </row>
    <row r="105" spans="1:3" x14ac:dyDescent="0.2">
      <c r="A105" s="144">
        <v>41152</v>
      </c>
      <c r="B105" s="111">
        <v>267.27499523633401</v>
      </c>
      <c r="C105" s="124">
        <v>588.60397465135429</v>
      </c>
    </row>
    <row r="106" spans="1:3" x14ac:dyDescent="0.2">
      <c r="A106" s="144">
        <v>41182</v>
      </c>
      <c r="B106" s="111">
        <v>267.45478528299748</v>
      </c>
      <c r="C106" s="124">
        <v>587.17558774599263</v>
      </c>
    </row>
    <row r="107" spans="1:3" x14ac:dyDescent="0.2">
      <c r="A107" s="144">
        <v>41213</v>
      </c>
      <c r="B107" s="111">
        <v>267.77585751956445</v>
      </c>
      <c r="C107" s="124">
        <v>596.13823678930407</v>
      </c>
    </row>
    <row r="108" spans="1:3" x14ac:dyDescent="0.2">
      <c r="A108" s="144">
        <v>41243</v>
      </c>
      <c r="B108" s="111">
        <v>263.88236709619275</v>
      </c>
      <c r="C108" s="124">
        <v>590.09681209170708</v>
      </c>
    </row>
    <row r="109" spans="1:3" x14ac:dyDescent="0.2">
      <c r="A109" s="144">
        <v>41274</v>
      </c>
      <c r="B109" s="111">
        <v>261.96816730794791</v>
      </c>
      <c r="C109" s="124">
        <v>613.07052524047538</v>
      </c>
    </row>
    <row r="110" spans="1:3" x14ac:dyDescent="0.2">
      <c r="A110" s="144">
        <v>41305</v>
      </c>
      <c r="B110" s="111">
        <v>264.20624002281801</v>
      </c>
      <c r="C110" s="124">
        <v>597.94394695386507</v>
      </c>
    </row>
    <row r="111" spans="1:3" x14ac:dyDescent="0.2">
      <c r="A111" s="144">
        <v>41333</v>
      </c>
      <c r="B111" s="111">
        <v>265.66068461275415</v>
      </c>
      <c r="C111" s="124">
        <v>594.759927289693</v>
      </c>
    </row>
    <row r="112" spans="1:3" x14ac:dyDescent="0.2">
      <c r="A112" s="144">
        <v>41364</v>
      </c>
      <c r="B112" s="111">
        <v>264.70091606641648</v>
      </c>
      <c r="C112" s="124">
        <v>602.84959041611796</v>
      </c>
    </row>
    <row r="113" spans="1:3" x14ac:dyDescent="0.2">
      <c r="A113" s="144">
        <v>41394</v>
      </c>
      <c r="B113" s="111">
        <v>266.26108804603712</v>
      </c>
      <c r="C113" s="124">
        <v>609.275244928799</v>
      </c>
    </row>
    <row r="114" spans="1:3" x14ac:dyDescent="0.2">
      <c r="A114" s="144">
        <v>41425</v>
      </c>
      <c r="B114" s="111">
        <v>267.78686062090611</v>
      </c>
      <c r="C114" s="124">
        <v>611.68850473886175</v>
      </c>
    </row>
    <row r="115" spans="1:3" x14ac:dyDescent="0.2">
      <c r="A115" s="144">
        <v>41455</v>
      </c>
      <c r="B115" s="111">
        <v>265.87456079097103</v>
      </c>
      <c r="C115" s="124">
        <v>616.14414886055988</v>
      </c>
    </row>
    <row r="116" spans="1:3" x14ac:dyDescent="0.2">
      <c r="A116" s="144">
        <v>41486</v>
      </c>
      <c r="B116" s="111">
        <v>262.43902722884394</v>
      </c>
      <c r="C116" s="124">
        <v>613.56406782988552</v>
      </c>
    </row>
    <row r="117" spans="1:3" x14ac:dyDescent="0.2">
      <c r="A117" s="144">
        <v>41517</v>
      </c>
      <c r="B117" s="111">
        <v>260.22534271753284</v>
      </c>
      <c r="C117" s="124">
        <v>621.64246036457064</v>
      </c>
    </row>
    <row r="118" spans="1:3" x14ac:dyDescent="0.2">
      <c r="A118" s="144">
        <v>41547</v>
      </c>
      <c r="B118" s="111">
        <v>260.66705432634456</v>
      </c>
      <c r="C118" s="124">
        <v>625.27629492470226</v>
      </c>
    </row>
    <row r="119" spans="1:3" x14ac:dyDescent="0.2">
      <c r="A119" s="144">
        <v>41578</v>
      </c>
      <c r="B119" s="111">
        <v>259.06789891403423</v>
      </c>
      <c r="C119" s="124">
        <v>631.23410778975006</v>
      </c>
    </row>
    <row r="120" spans="1:3" x14ac:dyDescent="0.2">
      <c r="A120" s="144">
        <v>41608</v>
      </c>
      <c r="B120" s="111">
        <v>258.32568937513457</v>
      </c>
      <c r="C120" s="124">
        <v>633.29871643381091</v>
      </c>
    </row>
    <row r="121" spans="1:3" x14ac:dyDescent="0.2">
      <c r="A121" s="144">
        <v>41639</v>
      </c>
      <c r="B121" s="111">
        <v>255.36537418324335</v>
      </c>
      <c r="C121" s="124">
        <v>657.55489110631015</v>
      </c>
    </row>
    <row r="122" spans="1:3" x14ac:dyDescent="0.2">
      <c r="A122" s="144">
        <v>41670</v>
      </c>
      <c r="B122" s="111">
        <v>253.46395836129199</v>
      </c>
      <c r="C122" s="124">
        <v>644.4906589326248</v>
      </c>
    </row>
    <row r="123" spans="1:3" x14ac:dyDescent="0.2">
      <c r="A123" s="144">
        <v>41698</v>
      </c>
      <c r="B123" s="111">
        <v>252.54632918594018</v>
      </c>
      <c r="C123" s="124">
        <v>644.0537854991552</v>
      </c>
    </row>
    <row r="124" spans="1:3" x14ac:dyDescent="0.2">
      <c r="A124" s="144">
        <v>41729</v>
      </c>
      <c r="B124" s="111">
        <v>249.27609021889344</v>
      </c>
      <c r="C124" s="124">
        <v>660.66169442585158</v>
      </c>
    </row>
    <row r="125" spans="1:3" x14ac:dyDescent="0.2">
      <c r="A125" s="144">
        <v>41759</v>
      </c>
      <c r="B125" s="111">
        <v>248.04811364248781</v>
      </c>
      <c r="C125" s="124">
        <v>655.95707326319553</v>
      </c>
    </row>
    <row r="126" spans="1:3" x14ac:dyDescent="0.2">
      <c r="A126" s="144">
        <v>41790</v>
      </c>
      <c r="B126" s="111">
        <v>245.36585442119912</v>
      </c>
      <c r="C126" s="124">
        <v>661.97260586105381</v>
      </c>
    </row>
    <row r="127" spans="1:3" x14ac:dyDescent="0.2">
      <c r="A127" s="144">
        <v>41820</v>
      </c>
      <c r="B127" s="111">
        <v>244.3004816008046</v>
      </c>
      <c r="C127" s="124">
        <v>666.14678089588995</v>
      </c>
    </row>
    <row r="128" spans="1:3" x14ac:dyDescent="0.2">
      <c r="A128" s="144">
        <v>41851</v>
      </c>
      <c r="B128" s="111">
        <v>242.38361627601995</v>
      </c>
      <c r="C128" s="124">
        <v>658.36654123044741</v>
      </c>
    </row>
    <row r="129" spans="1:3" x14ac:dyDescent="0.2">
      <c r="A129" s="144">
        <v>41882</v>
      </c>
      <c r="B129" s="111">
        <v>241.10018091313393</v>
      </c>
      <c r="C129" s="124">
        <v>677.12935554081116</v>
      </c>
    </row>
    <row r="130" spans="1:3" x14ac:dyDescent="0.2">
      <c r="A130" s="144">
        <v>41912</v>
      </c>
      <c r="B130" s="111">
        <v>248.10602336082982</v>
      </c>
      <c r="C130" s="124">
        <v>682.62980182829915</v>
      </c>
    </row>
    <row r="131" spans="1:3" x14ac:dyDescent="0.2">
      <c r="A131" s="144">
        <v>41943</v>
      </c>
      <c r="B131" s="111">
        <v>246.09450030883539</v>
      </c>
      <c r="C131" s="124">
        <v>690.58146736937294</v>
      </c>
    </row>
    <row r="132" spans="1:3" x14ac:dyDescent="0.2">
      <c r="A132" s="144">
        <v>41973</v>
      </c>
      <c r="B132" s="111">
        <v>243.74901463119446</v>
      </c>
      <c r="C132" s="124">
        <v>713.53045550764944</v>
      </c>
    </row>
    <row r="133" spans="1:3" x14ac:dyDescent="0.2">
      <c r="A133" s="144">
        <v>42004</v>
      </c>
      <c r="B133" s="111">
        <v>242.99794030576828</v>
      </c>
      <c r="C133" s="124">
        <v>733.5462239962759</v>
      </c>
    </row>
    <row r="134" spans="1:3" x14ac:dyDescent="0.2">
      <c r="A134" s="144">
        <v>42035</v>
      </c>
      <c r="B134" s="111">
        <v>235.54205153155968</v>
      </c>
      <c r="C134" s="124">
        <v>736.22814847765301</v>
      </c>
    </row>
    <row r="135" spans="1:3" x14ac:dyDescent="0.2">
      <c r="A135" s="144">
        <v>42063</v>
      </c>
      <c r="B135" s="111">
        <v>235.11821417870146</v>
      </c>
      <c r="C135" s="124">
        <v>739.14755636328812</v>
      </c>
    </row>
    <row r="136" spans="1:3" x14ac:dyDescent="0.2">
      <c r="A136" s="144">
        <v>42094</v>
      </c>
      <c r="B136" s="111">
        <v>234.99865650699192</v>
      </c>
      <c r="C136" s="124">
        <v>749.35027360762626</v>
      </c>
    </row>
    <row r="137" spans="1:3" x14ac:dyDescent="0.2">
      <c r="A137" s="144">
        <v>42124</v>
      </c>
      <c r="B137" s="111">
        <v>234.72100430281102</v>
      </c>
      <c r="C137" s="124">
        <v>752.16686744681351</v>
      </c>
    </row>
    <row r="138" spans="1:3" x14ac:dyDescent="0.2">
      <c r="A138" s="144">
        <v>42155</v>
      </c>
      <c r="B138" s="111">
        <v>239.0937200605976</v>
      </c>
      <c r="C138" s="124">
        <v>748.54794864964458</v>
      </c>
    </row>
    <row r="139" spans="1:3" x14ac:dyDescent="0.2">
      <c r="A139" s="144">
        <v>42185</v>
      </c>
      <c r="B139" s="111">
        <v>240.70141220270398</v>
      </c>
      <c r="C139" s="124">
        <v>751.71783538899319</v>
      </c>
    </row>
    <row r="140" spans="1:3" x14ac:dyDescent="0.2">
      <c r="A140" s="144">
        <v>42216</v>
      </c>
      <c r="B140" s="111">
        <v>244.62702176178357</v>
      </c>
      <c r="C140" s="124">
        <v>751.10934368353014</v>
      </c>
    </row>
    <row r="141" spans="1:3" x14ac:dyDescent="0.2">
      <c r="A141" s="144">
        <v>42247</v>
      </c>
      <c r="B141" s="111">
        <v>247.71990764672128</v>
      </c>
      <c r="C141" s="124">
        <v>763.91625701930514</v>
      </c>
    </row>
    <row r="142" spans="1:3" x14ac:dyDescent="0.2">
      <c r="A142" s="144">
        <v>42277</v>
      </c>
      <c r="B142" s="111">
        <v>245.85432962824422</v>
      </c>
      <c r="C142" s="124">
        <v>776.48738847039192</v>
      </c>
    </row>
    <row r="143" spans="1:3" x14ac:dyDescent="0.2">
      <c r="A143" s="144">
        <v>42308</v>
      </c>
      <c r="B143" s="111">
        <v>245.82459123823102</v>
      </c>
      <c r="C143" s="124">
        <v>785.42714764001926</v>
      </c>
    </row>
    <row r="144" spans="1:3" x14ac:dyDescent="0.2">
      <c r="A144" s="144">
        <v>42338</v>
      </c>
      <c r="B144" s="111">
        <v>247.40330980092972</v>
      </c>
      <c r="C144" s="124">
        <v>784.14064273793281</v>
      </c>
    </row>
    <row r="145" spans="1:3" x14ac:dyDescent="0.2">
      <c r="A145" s="144">
        <v>42369</v>
      </c>
      <c r="B145" s="111">
        <v>250.34364553270444</v>
      </c>
      <c r="C145" s="124">
        <v>808.23923677755806</v>
      </c>
    </row>
    <row r="146" spans="1:3" x14ac:dyDescent="0.2">
      <c r="A146" s="144">
        <v>42400</v>
      </c>
      <c r="B146" s="111">
        <v>251.7373329431914</v>
      </c>
      <c r="C146" s="124">
        <v>804.7387008218991</v>
      </c>
    </row>
    <row r="147" spans="1:3" x14ac:dyDescent="0.2">
      <c r="A147" s="144">
        <v>42429</v>
      </c>
      <c r="B147" s="111">
        <v>254.96011240391476</v>
      </c>
      <c r="C147" s="124">
        <v>815.22474289298725</v>
      </c>
    </row>
    <row r="148" spans="1:3" x14ac:dyDescent="0.2">
      <c r="A148" s="144">
        <v>42460</v>
      </c>
      <c r="B148" s="111">
        <v>265.01994305933812</v>
      </c>
      <c r="C148" s="124">
        <v>809.91483554745071</v>
      </c>
    </row>
    <row r="149" spans="1:3" x14ac:dyDescent="0.2">
      <c r="A149" s="144">
        <v>42490</v>
      </c>
      <c r="B149" s="111">
        <v>263.86686375361904</v>
      </c>
      <c r="C149" s="124">
        <v>818.62194707761319</v>
      </c>
    </row>
    <row r="150" spans="1:3" x14ac:dyDescent="0.2">
      <c r="A150" s="144">
        <v>42521</v>
      </c>
      <c r="B150" s="111">
        <v>265.68369794031224</v>
      </c>
      <c r="C150" s="124">
        <v>825.97522816493881</v>
      </c>
    </row>
    <row r="151" spans="1:3" x14ac:dyDescent="0.2">
      <c r="A151" s="144">
        <v>42551</v>
      </c>
      <c r="B151" s="111">
        <v>257.01606273475085</v>
      </c>
      <c r="C151" s="124">
        <v>839.65878910716049</v>
      </c>
    </row>
    <row r="152" spans="1:3" x14ac:dyDescent="0.2">
      <c r="A152" s="144">
        <v>42582</v>
      </c>
      <c r="B152" s="111">
        <v>257.79902737044063</v>
      </c>
      <c r="C152" s="124">
        <v>846.94810037771947</v>
      </c>
    </row>
    <row r="153" spans="1:3" x14ac:dyDescent="0.2">
      <c r="A153" s="144">
        <v>42613</v>
      </c>
      <c r="B153" s="111">
        <v>258.20331439508891</v>
      </c>
      <c r="C153" s="124">
        <v>845.25839357112329</v>
      </c>
    </row>
    <row r="154" spans="1:3" x14ac:dyDescent="0.2">
      <c r="A154" s="144">
        <v>42643</v>
      </c>
      <c r="B154" s="111">
        <v>263.23145043152169</v>
      </c>
      <c r="C154" s="124">
        <v>841.00694895008837</v>
      </c>
    </row>
    <row r="155" spans="1:3" x14ac:dyDescent="0.2">
      <c r="A155" s="144">
        <v>42674</v>
      </c>
      <c r="B155" s="111">
        <v>263.64423091129788</v>
      </c>
      <c r="C155" s="124">
        <v>845.72293250540224</v>
      </c>
    </row>
    <row r="156" spans="1:3" x14ac:dyDescent="0.2">
      <c r="A156" s="144">
        <v>42704</v>
      </c>
      <c r="B156" s="111">
        <v>264.81708019587109</v>
      </c>
      <c r="C156" s="124">
        <v>848.08336154151527</v>
      </c>
    </row>
    <row r="157" spans="1:3" x14ac:dyDescent="0.2">
      <c r="A157" s="144">
        <v>42735</v>
      </c>
      <c r="B157" s="111">
        <v>265.80497658122198</v>
      </c>
      <c r="C157" s="124">
        <v>877.62400516074081</v>
      </c>
    </row>
    <row r="158" spans="1:3" x14ac:dyDescent="0.2">
      <c r="A158" s="144">
        <v>42766</v>
      </c>
      <c r="B158" s="111">
        <v>265.92782761049119</v>
      </c>
      <c r="C158" s="124">
        <v>872.81047628490398</v>
      </c>
    </row>
    <row r="159" spans="1:3" x14ac:dyDescent="0.2">
      <c r="A159" s="144">
        <v>42794</v>
      </c>
      <c r="B159" s="111">
        <v>268.81291801826069</v>
      </c>
      <c r="C159" s="124">
        <v>871.54344184068862</v>
      </c>
    </row>
    <row r="160" spans="1:3" x14ac:dyDescent="0.2">
      <c r="A160" s="144">
        <v>42825</v>
      </c>
      <c r="B160" s="111">
        <v>272.02838952234163</v>
      </c>
      <c r="C160" s="124">
        <v>875.87461086188546</v>
      </c>
    </row>
    <row r="161" spans="1:3" x14ac:dyDescent="0.2">
      <c r="A161" s="144">
        <v>42855</v>
      </c>
      <c r="B161" s="111">
        <v>275.86680244641258</v>
      </c>
      <c r="C161" s="124">
        <v>874.40894208939847</v>
      </c>
    </row>
    <row r="162" spans="1:3" x14ac:dyDescent="0.2">
      <c r="A162" s="144">
        <v>42886</v>
      </c>
      <c r="B162" s="111">
        <v>276.1000214711633</v>
      </c>
      <c r="C162" s="124">
        <v>878.05242886657823</v>
      </c>
    </row>
    <row r="163" spans="1:3" x14ac:dyDescent="0.2">
      <c r="A163" s="144">
        <v>42916</v>
      </c>
      <c r="B163" s="111">
        <v>267.460512589556</v>
      </c>
      <c r="C163" s="124">
        <v>894.91757987812935</v>
      </c>
    </row>
    <row r="164" spans="1:3" x14ac:dyDescent="0.2">
      <c r="A164" s="144">
        <v>42947</v>
      </c>
      <c r="B164" s="111">
        <v>269.2085394904837</v>
      </c>
      <c r="C164" s="124">
        <v>899.04663404729911</v>
      </c>
    </row>
    <row r="165" spans="1:3" x14ac:dyDescent="0.2">
      <c r="A165" s="144">
        <v>42978</v>
      </c>
      <c r="B165" s="111">
        <v>270.05118082563052</v>
      </c>
      <c r="C165" s="124">
        <v>913.95682299594762</v>
      </c>
    </row>
    <row r="166" spans="1:3" x14ac:dyDescent="0.2">
      <c r="A166" s="144">
        <v>43008</v>
      </c>
      <c r="B166" s="111">
        <v>266.01787416415658</v>
      </c>
      <c r="C166" s="124">
        <v>909.90825820460998</v>
      </c>
    </row>
    <row r="167" spans="1:3" x14ac:dyDescent="0.2">
      <c r="A167" s="144">
        <v>43039</v>
      </c>
      <c r="B167" s="111">
        <v>266.80903193079627</v>
      </c>
      <c r="C167" s="124">
        <v>905.12573761967087</v>
      </c>
    </row>
    <row r="168" spans="1:3" x14ac:dyDescent="0.2">
      <c r="A168" s="144">
        <v>43069</v>
      </c>
      <c r="B168" s="111">
        <v>267.78919862596217</v>
      </c>
      <c r="C168" s="124">
        <v>899.93748579875307</v>
      </c>
    </row>
    <row r="169" spans="1:3" x14ac:dyDescent="0.2">
      <c r="A169" s="144">
        <v>43100</v>
      </c>
      <c r="B169" s="111">
        <v>267.65459458948465</v>
      </c>
      <c r="C169" s="124">
        <v>928.37230771701468</v>
      </c>
    </row>
    <row r="170" spans="1:3" x14ac:dyDescent="0.2">
      <c r="A170" s="144">
        <v>43131</v>
      </c>
      <c r="B170" s="111">
        <v>270.42512523143228</v>
      </c>
      <c r="C170" s="124">
        <v>919.00074419319628</v>
      </c>
    </row>
    <row r="171" spans="1:3" x14ac:dyDescent="0.2">
      <c r="A171" s="144">
        <v>43159</v>
      </c>
      <c r="B171" s="111">
        <v>273.31873975055214</v>
      </c>
      <c r="C171" s="124">
        <v>914.70087493391179</v>
      </c>
    </row>
    <row r="172" spans="1:3" x14ac:dyDescent="0.2">
      <c r="A172" s="144">
        <v>43190</v>
      </c>
      <c r="B172" s="111">
        <v>272.35455746848612</v>
      </c>
      <c r="C172" s="124">
        <v>926.47848624363496</v>
      </c>
    </row>
    <row r="173" spans="1:3" x14ac:dyDescent="0.2">
      <c r="A173" s="144">
        <v>43220</v>
      </c>
      <c r="B173" s="111">
        <v>273.13575398229892</v>
      </c>
      <c r="C173" s="124">
        <v>928.0585548453746</v>
      </c>
    </row>
    <row r="174" spans="1:3" x14ac:dyDescent="0.2">
      <c r="A174" s="144">
        <v>43251</v>
      </c>
      <c r="B174" s="111">
        <v>274.55807210815209</v>
      </c>
      <c r="C174" s="124">
        <v>925.10991366023234</v>
      </c>
    </row>
    <row r="175" spans="1:3" x14ac:dyDescent="0.2">
      <c r="A175" s="144">
        <v>43281</v>
      </c>
      <c r="B175" s="111">
        <v>274.98019189949878</v>
      </c>
      <c r="C175" s="124">
        <v>928.30765933139912</v>
      </c>
    </row>
    <row r="176" spans="1:3" x14ac:dyDescent="0.2">
      <c r="A176" s="144">
        <v>43312</v>
      </c>
      <c r="B176" s="111">
        <v>276.12068308195177</v>
      </c>
      <c r="C176" s="124">
        <v>931.12415686661814</v>
      </c>
    </row>
    <row r="177" spans="1:3" x14ac:dyDescent="0.2">
      <c r="A177" s="144">
        <v>43343</v>
      </c>
      <c r="B177" s="111">
        <v>275.71679800261313</v>
      </c>
      <c r="C177" s="124">
        <v>923.58862729216446</v>
      </c>
    </row>
    <row r="178" spans="1:3" x14ac:dyDescent="0.2">
      <c r="A178" s="144">
        <v>43373</v>
      </c>
      <c r="B178" s="111">
        <v>273.45431974761675</v>
      </c>
      <c r="C178" s="124">
        <v>925.74092427048481</v>
      </c>
    </row>
    <row r="179" spans="1:3" x14ac:dyDescent="0.2">
      <c r="A179" s="144">
        <v>43404</v>
      </c>
      <c r="B179" s="111">
        <v>276.56440889415484</v>
      </c>
      <c r="C179" s="124">
        <v>932.25498767770864</v>
      </c>
    </row>
    <row r="180" spans="1:3" x14ac:dyDescent="0.2">
      <c r="A180" s="144">
        <v>43434</v>
      </c>
      <c r="B180" s="111">
        <v>275.39886046834107</v>
      </c>
      <c r="C180" s="124">
        <v>934.26574974300956</v>
      </c>
    </row>
    <row r="181" spans="1:3" x14ac:dyDescent="0.2">
      <c r="A181" s="144">
        <v>43465</v>
      </c>
      <c r="B181" s="111">
        <v>276.38325334947461</v>
      </c>
      <c r="C181" s="124">
        <v>952.63287441792295</v>
      </c>
    </row>
    <row r="182" spans="1:3" x14ac:dyDescent="0.2">
      <c r="A182" s="144">
        <v>43496</v>
      </c>
      <c r="B182" s="111">
        <v>277.30746245949075</v>
      </c>
      <c r="C182" s="124">
        <v>949.093605762381</v>
      </c>
    </row>
    <row r="183" spans="1:3" x14ac:dyDescent="0.2">
      <c r="A183" s="144">
        <v>43524</v>
      </c>
      <c r="B183" s="111">
        <v>279.49311605487128</v>
      </c>
      <c r="C183" s="124">
        <v>948.86704271135034</v>
      </c>
    </row>
    <row r="184" spans="1:3" x14ac:dyDescent="0.2">
      <c r="A184" s="144">
        <v>43555</v>
      </c>
      <c r="B184" s="111">
        <v>282.11597624846968</v>
      </c>
      <c r="C184" s="124">
        <v>955.27915914477705</v>
      </c>
    </row>
    <row r="185" spans="1:3" x14ac:dyDescent="0.2">
      <c r="A185" s="144">
        <v>43585</v>
      </c>
      <c r="B185" s="111">
        <v>282.94639561036564</v>
      </c>
      <c r="C185" s="124">
        <v>960.93289004273731</v>
      </c>
    </row>
    <row r="186" spans="1:3" x14ac:dyDescent="0.2">
      <c r="A186" s="144">
        <v>43616</v>
      </c>
      <c r="B186" s="111">
        <v>281.77169301204032</v>
      </c>
      <c r="C186" s="124">
        <v>963.38070719562154</v>
      </c>
    </row>
    <row r="187" spans="1:3" x14ac:dyDescent="0.2">
      <c r="A187" s="144">
        <v>43646</v>
      </c>
      <c r="B187" s="111">
        <v>284.11976181152352</v>
      </c>
      <c r="C187" s="124">
        <v>970.01354391945074</v>
      </c>
    </row>
    <row r="188" spans="1:3" x14ac:dyDescent="0.2">
      <c r="A188" s="144">
        <v>43677</v>
      </c>
      <c r="B188" s="111">
        <v>282.51054855920341</v>
      </c>
      <c r="C188" s="124">
        <v>958.33144100220056</v>
      </c>
    </row>
    <row r="189" spans="1:3" x14ac:dyDescent="0.2">
      <c r="A189" s="144">
        <v>43708</v>
      </c>
      <c r="B189" s="111">
        <v>280.5218551170359</v>
      </c>
      <c r="C189" s="124">
        <v>968.76497823045918</v>
      </c>
    </row>
    <row r="190" spans="1:3" x14ac:dyDescent="0.2">
      <c r="A190" s="144">
        <v>43738</v>
      </c>
      <c r="B190" s="111">
        <v>278.06900740167526</v>
      </c>
      <c r="C190" s="124">
        <v>966.40266675110024</v>
      </c>
    </row>
    <row r="191" spans="1:3" x14ac:dyDescent="0.2">
      <c r="A191" s="145">
        <v>43769</v>
      </c>
      <c r="B191" s="125">
        <v>281.52236896857028</v>
      </c>
      <c r="C191" s="126">
        <v>970.34438850499566</v>
      </c>
    </row>
    <row r="192" spans="1:3" x14ac:dyDescent="0.2">
      <c r="A192" s="34"/>
    </row>
    <row r="193" spans="1:1" x14ac:dyDescent="0.2">
      <c r="A193" s="34"/>
    </row>
  </sheetData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zoomScale="120" zoomScaleNormal="120" workbookViewId="0">
      <selection activeCell="G19" sqref="G19"/>
    </sheetView>
  </sheetViews>
  <sheetFormatPr defaultRowHeight="14.25" x14ac:dyDescent="0.2"/>
  <sheetData>
    <row r="1" spans="1:9" ht="15" x14ac:dyDescent="0.25">
      <c r="A1" s="140" t="s">
        <v>116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 t="s">
        <v>117</v>
      </c>
      <c r="B2" s="39"/>
      <c r="C2" s="39"/>
      <c r="D2" s="39"/>
      <c r="E2" s="39"/>
      <c r="F2" s="39"/>
      <c r="G2" s="39"/>
      <c r="H2" s="39"/>
      <c r="I2" s="39"/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zoomScaleNormal="100" workbookViewId="0">
      <selection activeCell="H22" sqref="H22"/>
    </sheetView>
  </sheetViews>
  <sheetFormatPr defaultRowHeight="14.25" x14ac:dyDescent="0.2"/>
  <cols>
    <col min="1" max="1" width="10.625" customWidth="1"/>
    <col min="2" max="2" width="49.75" style="9" bestFit="1" customWidth="1"/>
    <col min="3" max="3" width="9" style="1"/>
  </cols>
  <sheetData>
    <row r="1" spans="1:3" s="29" customFormat="1" x14ac:dyDescent="0.2">
      <c r="A1" s="104" t="s">
        <v>119</v>
      </c>
      <c r="B1" s="127" t="s">
        <v>118</v>
      </c>
      <c r="C1" s="37"/>
    </row>
    <row r="2" spans="1:3" x14ac:dyDescent="0.2">
      <c r="A2" s="128" t="s">
        <v>1</v>
      </c>
      <c r="B2" s="129">
        <v>131.66186210092818</v>
      </c>
    </row>
    <row r="3" spans="1:3" x14ac:dyDescent="0.2">
      <c r="A3" s="128" t="s">
        <v>2</v>
      </c>
      <c r="B3" s="129">
        <v>117.59564995774842</v>
      </c>
    </row>
    <row r="4" spans="1:3" x14ac:dyDescent="0.2">
      <c r="A4" s="128" t="s">
        <v>24</v>
      </c>
      <c r="B4" s="129">
        <v>114.68949744526932</v>
      </c>
    </row>
    <row r="5" spans="1:3" x14ac:dyDescent="0.2">
      <c r="A5" s="128" t="s">
        <v>3</v>
      </c>
      <c r="B5" s="129">
        <v>107.74927352865402</v>
      </c>
    </row>
    <row r="6" spans="1:3" x14ac:dyDescent="0.2">
      <c r="A6" s="128" t="s">
        <v>4</v>
      </c>
      <c r="B6" s="129">
        <v>100.95620322292469</v>
      </c>
    </row>
    <row r="7" spans="1:3" x14ac:dyDescent="0.2">
      <c r="A7" s="128" t="s">
        <v>5</v>
      </c>
      <c r="B7" s="129">
        <v>96.064894536862056</v>
      </c>
    </row>
    <row r="8" spans="1:3" x14ac:dyDescent="0.2">
      <c r="A8" s="128" t="s">
        <v>6</v>
      </c>
      <c r="B8" s="129">
        <v>95.342364355477926</v>
      </c>
    </row>
    <row r="9" spans="1:3" x14ac:dyDescent="0.2">
      <c r="A9" s="128" t="s">
        <v>7</v>
      </c>
      <c r="B9" s="129">
        <v>94.070307762041864</v>
      </c>
    </row>
    <row r="10" spans="1:3" x14ac:dyDescent="0.2">
      <c r="A10" s="128" t="s">
        <v>8</v>
      </c>
      <c r="B10" s="129">
        <v>93.685355260249494</v>
      </c>
    </row>
    <row r="11" spans="1:3" x14ac:dyDescent="0.2">
      <c r="A11" s="128" t="s">
        <v>9</v>
      </c>
      <c r="B11" s="129">
        <v>93.360548473545705</v>
      </c>
    </row>
    <row r="12" spans="1:3" x14ac:dyDescent="0.2">
      <c r="A12" s="128" t="s">
        <v>10</v>
      </c>
      <c r="B12" s="129">
        <v>88.574744208075288</v>
      </c>
    </row>
    <row r="13" spans="1:3" x14ac:dyDescent="0.2">
      <c r="A13" s="128" t="s">
        <v>11</v>
      </c>
      <c r="B13" s="129">
        <v>88.550366849741081</v>
      </c>
    </row>
    <row r="14" spans="1:3" x14ac:dyDescent="0.2">
      <c r="A14" s="128" t="s">
        <v>12</v>
      </c>
      <c r="B14" s="129">
        <v>84.042907952249152</v>
      </c>
    </row>
    <row r="15" spans="1:3" x14ac:dyDescent="0.2">
      <c r="A15" s="128" t="s">
        <v>13</v>
      </c>
      <c r="B15" s="129">
        <v>74.290001005964996</v>
      </c>
    </row>
    <row r="16" spans="1:3" x14ac:dyDescent="0.2">
      <c r="A16" s="128" t="s">
        <v>14</v>
      </c>
      <c r="B16" s="129">
        <v>67.715986997887768</v>
      </c>
    </row>
    <row r="17" spans="1:2" x14ac:dyDescent="0.2">
      <c r="A17" s="128" t="s">
        <v>15</v>
      </c>
      <c r="B17" s="129">
        <v>66.37289523921676</v>
      </c>
    </row>
    <row r="18" spans="1:2" x14ac:dyDescent="0.2">
      <c r="A18" s="128" t="s">
        <v>16</v>
      </c>
      <c r="B18" s="129">
        <v>65.545883253281673</v>
      </c>
    </row>
    <row r="19" spans="1:2" x14ac:dyDescent="0.2">
      <c r="A19" s="128" t="s">
        <v>17</v>
      </c>
      <c r="B19" s="129">
        <v>65.115588258779539</v>
      </c>
    </row>
    <row r="20" spans="1:2" x14ac:dyDescent="0.2">
      <c r="A20" s="128" t="s">
        <v>18</v>
      </c>
      <c r="B20" s="129">
        <v>62.918807335567571</v>
      </c>
    </row>
    <row r="21" spans="1:2" x14ac:dyDescent="0.2">
      <c r="A21" s="128" t="s">
        <v>19</v>
      </c>
      <c r="B21" s="129">
        <v>61.970695756375058</v>
      </c>
    </row>
    <row r="22" spans="1:2" x14ac:dyDescent="0.2">
      <c r="A22" s="128" t="s">
        <v>20</v>
      </c>
      <c r="B22" s="129">
        <v>58.605558291680239</v>
      </c>
    </row>
    <row r="23" spans="1:2" x14ac:dyDescent="0.2">
      <c r="A23" s="128" t="s">
        <v>21</v>
      </c>
      <c r="B23" s="129">
        <v>48.301580622766949</v>
      </c>
    </row>
    <row r="24" spans="1:2" x14ac:dyDescent="0.2">
      <c r="A24" s="128" t="s">
        <v>22</v>
      </c>
      <c r="B24" s="129">
        <v>46.193590806870468</v>
      </c>
    </row>
    <row r="25" spans="1:2" x14ac:dyDescent="0.2">
      <c r="A25" s="130" t="s">
        <v>23</v>
      </c>
      <c r="B25" s="131">
        <v>44.266143627037458</v>
      </c>
    </row>
  </sheetData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A2" sqref="A2"/>
    </sheetView>
  </sheetViews>
  <sheetFormatPr defaultColWidth="10.875" defaultRowHeight="14.25" x14ac:dyDescent="0.2"/>
  <cols>
    <col min="1" max="1" width="23.625" style="25" bestFit="1" customWidth="1"/>
    <col min="2" max="7" width="12.375" style="25" bestFit="1" customWidth="1"/>
    <col min="8" max="16384" width="10.875" style="25"/>
  </cols>
  <sheetData>
    <row r="1" spans="1:7" s="38" customFormat="1" x14ac:dyDescent="0.2">
      <c r="A1" s="132" t="s">
        <v>134</v>
      </c>
      <c r="B1" s="150" t="s">
        <v>128</v>
      </c>
      <c r="C1" s="150" t="s">
        <v>129</v>
      </c>
      <c r="D1" s="150" t="s">
        <v>130</v>
      </c>
      <c r="E1" s="150" t="s">
        <v>131</v>
      </c>
      <c r="F1" s="150" t="s">
        <v>132</v>
      </c>
      <c r="G1" s="150" t="s">
        <v>133</v>
      </c>
    </row>
    <row r="2" spans="1:7" ht="15" x14ac:dyDescent="0.2">
      <c r="A2" s="154" t="s">
        <v>65</v>
      </c>
      <c r="B2" s="133">
        <v>3.18201</v>
      </c>
      <c r="C2" s="133">
        <v>3.32077</v>
      </c>
      <c r="D2" s="133">
        <v>3.4423699999999999</v>
      </c>
      <c r="E2" s="133">
        <v>3.6206799999999997</v>
      </c>
      <c r="F2" s="133">
        <v>3.6728100000000001</v>
      </c>
      <c r="G2" s="134">
        <v>4.0789200000000001</v>
      </c>
    </row>
    <row r="3" spans="1:7" x14ac:dyDescent="0.2">
      <c r="A3" s="135" t="s">
        <v>120</v>
      </c>
      <c r="B3" s="136">
        <v>52.812844711361684</v>
      </c>
      <c r="C3" s="136">
        <v>50.466006378038827</v>
      </c>
      <c r="D3" s="136">
        <v>48.972364969483237</v>
      </c>
      <c r="E3" s="136">
        <v>48.899378017389004</v>
      </c>
      <c r="F3" s="136">
        <v>49.359482249285968</v>
      </c>
      <c r="G3" s="137">
        <v>50.505280809626086</v>
      </c>
    </row>
    <row r="4" spans="1:7" x14ac:dyDescent="0.2">
      <c r="A4" s="135" t="s">
        <v>121</v>
      </c>
      <c r="B4" s="136">
        <v>41.825449951445783</v>
      </c>
      <c r="C4" s="136">
        <v>41.696353556554655</v>
      </c>
      <c r="D4" s="136">
        <v>41.734909379293917</v>
      </c>
      <c r="E4" s="136">
        <v>42.494503794867263</v>
      </c>
      <c r="F4" s="136">
        <v>42.764531789011684</v>
      </c>
      <c r="G4" s="137">
        <v>43.92657860414031</v>
      </c>
    </row>
    <row r="5" spans="1:7" x14ac:dyDescent="0.2">
      <c r="A5" s="135" t="s">
        <v>122</v>
      </c>
      <c r="B5" s="136">
        <v>14.218999940289313</v>
      </c>
      <c r="C5" s="136">
        <v>14.215980028728277</v>
      </c>
      <c r="D5" s="136">
        <v>13.822744214015344</v>
      </c>
      <c r="E5" s="136">
        <v>13.688588883856072</v>
      </c>
      <c r="F5" s="136">
        <v>14.33044453701662</v>
      </c>
      <c r="G5" s="137">
        <v>13.955900091200611</v>
      </c>
    </row>
    <row r="6" spans="1:7" x14ac:dyDescent="0.2">
      <c r="A6" s="135" t="s">
        <v>123</v>
      </c>
      <c r="B6" s="136">
        <v>20.744120854428488</v>
      </c>
      <c r="C6" s="136">
        <v>20.651535637818938</v>
      </c>
      <c r="D6" s="136">
        <v>20.548343147308398</v>
      </c>
      <c r="E6" s="136">
        <v>20.188472883546737</v>
      </c>
      <c r="F6" s="136">
        <v>21.302490463704903</v>
      </c>
      <c r="G6" s="137">
        <v>20.419130554166298</v>
      </c>
    </row>
    <row r="7" spans="1:7" x14ac:dyDescent="0.2">
      <c r="A7" s="135" t="s">
        <v>124</v>
      </c>
      <c r="B7" s="136">
        <v>70.021778687056283</v>
      </c>
      <c r="C7" s="136">
        <v>70.59507282949437</v>
      </c>
      <c r="D7" s="136">
        <v>71.028390324108102</v>
      </c>
      <c r="E7" s="136">
        <v>71.269761481268702</v>
      </c>
      <c r="F7" s="136">
        <v>71.794892738802176</v>
      </c>
      <c r="G7" s="137">
        <v>71.856030517882189</v>
      </c>
    </row>
    <row r="8" spans="1:7" x14ac:dyDescent="0.2">
      <c r="A8" s="135" t="s">
        <v>125</v>
      </c>
      <c r="B8" s="136">
        <v>27.949000788809588</v>
      </c>
      <c r="C8" s="136">
        <v>28.418710118436387</v>
      </c>
      <c r="D8" s="136">
        <v>29.089261177618909</v>
      </c>
      <c r="E8" s="136">
        <v>29.007534496282467</v>
      </c>
      <c r="F8" s="136">
        <v>29.241371048325398</v>
      </c>
      <c r="G8" s="137">
        <v>28.463171623861218</v>
      </c>
    </row>
    <row r="9" spans="1:7" ht="15" x14ac:dyDescent="0.2">
      <c r="A9" s="154" t="s">
        <v>126</v>
      </c>
      <c r="B9" s="138">
        <v>59.926677917416981</v>
      </c>
      <c r="C9" s="138">
        <v>59.121219927908285</v>
      </c>
      <c r="D9" s="138">
        <v>58.149294933432486</v>
      </c>
      <c r="E9" s="138">
        <v>56.073653043074778</v>
      </c>
      <c r="F9" s="138">
        <v>55.384058782920974</v>
      </c>
      <c r="G9" s="139">
        <v>53.08548769402195</v>
      </c>
    </row>
    <row r="10" spans="1:7" x14ac:dyDescent="0.2">
      <c r="A10" s="135" t="s">
        <v>120</v>
      </c>
      <c r="B10" s="136">
        <v>51.830027643310906</v>
      </c>
      <c r="C10" s="136">
        <v>48.988015770457686</v>
      </c>
      <c r="D10" s="136">
        <v>46.371500014034979</v>
      </c>
      <c r="E10" s="136">
        <v>46.244380349676781</v>
      </c>
      <c r="F10" s="136">
        <v>47.021138430201795</v>
      </c>
      <c r="G10" s="137">
        <v>48.504991491097897</v>
      </c>
    </row>
    <row r="11" spans="1:7" x14ac:dyDescent="0.2">
      <c r="A11" s="135" t="s">
        <v>121</v>
      </c>
      <c r="B11" s="136">
        <v>37.917157827705523</v>
      </c>
      <c r="C11" s="136">
        <v>37.644716951148084</v>
      </c>
      <c r="D11" s="136">
        <v>36.363022318927982</v>
      </c>
      <c r="E11" s="136">
        <v>37.004765779937962</v>
      </c>
      <c r="F11" s="136">
        <v>35.217097932741488</v>
      </c>
      <c r="G11" s="137">
        <v>36.353173723203689</v>
      </c>
    </row>
    <row r="12" spans="1:7" x14ac:dyDescent="0.2">
      <c r="A12" s="135" t="s">
        <v>122</v>
      </c>
      <c r="B12" s="136">
        <v>10.289434133041034</v>
      </c>
      <c r="C12" s="136">
        <v>10.214302196726948</v>
      </c>
      <c r="D12" s="136">
        <v>9.5319347347845049</v>
      </c>
      <c r="E12" s="136">
        <v>9.0958983853289688</v>
      </c>
      <c r="F12" s="136">
        <v>7.9602286830910653</v>
      </c>
      <c r="G12" s="137">
        <v>6.4165574306228512</v>
      </c>
    </row>
    <row r="13" spans="1:7" x14ac:dyDescent="0.2">
      <c r="A13" s="135" t="s">
        <v>123</v>
      </c>
      <c r="B13" s="136">
        <v>19.583778134001722</v>
      </c>
      <c r="C13" s="136">
        <v>19.252753729462803</v>
      </c>
      <c r="D13" s="136">
        <v>18.948376989925499</v>
      </c>
      <c r="E13" s="136">
        <v>18.15213829139666</v>
      </c>
      <c r="F13" s="136">
        <v>17.931931507565196</v>
      </c>
      <c r="G13" s="137">
        <v>16.512423247229957</v>
      </c>
    </row>
    <row r="14" spans="1:7" x14ac:dyDescent="0.2">
      <c r="A14" s="135" t="s">
        <v>124</v>
      </c>
      <c r="B14" s="136">
        <v>80.745977055909492</v>
      </c>
      <c r="C14" s="136">
        <v>82.737851638854721</v>
      </c>
      <c r="D14" s="136">
        <v>84.25929254832505</v>
      </c>
      <c r="E14" s="136">
        <v>87.179195893925723</v>
      </c>
      <c r="F14" s="136">
        <v>89.240233084232415</v>
      </c>
      <c r="G14" s="137">
        <v>92.763476868925608</v>
      </c>
    </row>
    <row r="15" spans="1:7" x14ac:dyDescent="0.2">
      <c r="A15" s="135" t="s">
        <v>125</v>
      </c>
      <c r="B15" s="136">
        <v>41.776254068858002</v>
      </c>
      <c r="C15" s="136">
        <v>42.291609407357335</v>
      </c>
      <c r="D15" s="136">
        <v>44.542225421263055</v>
      </c>
      <c r="E15" s="136">
        <v>45.292594761477908</v>
      </c>
      <c r="F15" s="136">
        <v>46.773872191443942</v>
      </c>
      <c r="G15" s="137">
        <v>46.312755516022783</v>
      </c>
    </row>
    <row r="16" spans="1:7" ht="15" x14ac:dyDescent="0.2">
      <c r="A16" s="154" t="s">
        <v>127</v>
      </c>
      <c r="B16" s="138">
        <v>40.073322082583026</v>
      </c>
      <c r="C16" s="138">
        <v>40.878780072091715</v>
      </c>
      <c r="D16" s="138">
        <v>41.850705066567514</v>
      </c>
      <c r="E16" s="138">
        <v>43.926346956925222</v>
      </c>
      <c r="F16" s="138">
        <v>44.615941217079019</v>
      </c>
      <c r="G16" s="139">
        <v>46.914512305978057</v>
      </c>
    </row>
    <row r="17" spans="1:7" x14ac:dyDescent="0.2">
      <c r="A17" s="135" t="s">
        <v>120</v>
      </c>
      <c r="B17" s="136">
        <v>54.282574667052508</v>
      </c>
      <c r="C17" s="136">
        <v>52.603560571390176</v>
      </c>
      <c r="D17" s="136">
        <v>52.586126389651199</v>
      </c>
      <c r="E17" s="136">
        <v>52.288583548080112</v>
      </c>
      <c r="F17" s="136">
        <v>52.262188501760207</v>
      </c>
      <c r="G17" s="137">
        <v>52.768681381940681</v>
      </c>
    </row>
    <row r="18" spans="1:7" x14ac:dyDescent="0.2">
      <c r="A18" s="135" t="s">
        <v>121</v>
      </c>
      <c r="B18" s="136">
        <v>47.670010650054664</v>
      </c>
      <c r="C18" s="136">
        <v>47.556061169985632</v>
      </c>
      <c r="D18" s="136">
        <v>49.198856391069526</v>
      </c>
      <c r="E18" s="136">
        <v>49.502363224844125</v>
      </c>
      <c r="F18" s="136">
        <v>52.133548982262397</v>
      </c>
      <c r="G18" s="137">
        <v>52.496163405250506</v>
      </c>
    </row>
    <row r="19" spans="1:7" x14ac:dyDescent="0.2">
      <c r="A19" s="135" t="s">
        <v>122</v>
      </c>
      <c r="B19" s="136">
        <v>20.095373853112747</v>
      </c>
      <c r="C19" s="136">
        <v>20.00343441873596</v>
      </c>
      <c r="D19" s="136">
        <v>19.784592300304368</v>
      </c>
      <c r="E19" s="136">
        <v>19.551333031489641</v>
      </c>
      <c r="F19" s="136">
        <v>22.238120575881684</v>
      </c>
      <c r="G19" s="137">
        <v>22.486942243334767</v>
      </c>
    </row>
    <row r="20" spans="1:7" x14ac:dyDescent="0.2">
      <c r="A20" s="135" t="s">
        <v>123</v>
      </c>
      <c r="B20" s="136">
        <v>22.479327242796682</v>
      </c>
      <c r="C20" s="136">
        <v>22.674533699142216</v>
      </c>
      <c r="D20" s="136">
        <v>22.771409731758641</v>
      </c>
      <c r="E20" s="136">
        <v>22.787931461602547</v>
      </c>
      <c r="F20" s="136">
        <v>25.486538368239138</v>
      </c>
      <c r="G20" s="137">
        <v>24.839712853176753</v>
      </c>
    </row>
    <row r="21" spans="1:7" x14ac:dyDescent="0.2">
      <c r="A21" s="135" t="s">
        <v>124</v>
      </c>
      <c r="B21" s="136">
        <v>53.984536248100234</v>
      </c>
      <c r="C21" s="136">
        <v>53.033494542224219</v>
      </c>
      <c r="D21" s="136">
        <v>52.644766094895054</v>
      </c>
      <c r="E21" s="136">
        <v>50.960763188246773</v>
      </c>
      <c r="F21" s="136">
        <v>50.139095980456247</v>
      </c>
      <c r="G21" s="137">
        <v>48.198489782020935</v>
      </c>
    </row>
    <row r="22" spans="1:7" x14ac:dyDescent="0.2">
      <c r="A22" s="135" t="s">
        <v>125</v>
      </c>
      <c r="B22" s="136">
        <v>7.2713701175019354</v>
      </c>
      <c r="C22" s="136">
        <v>8.354933057291575</v>
      </c>
      <c r="D22" s="136">
        <v>7.6182017541235352</v>
      </c>
      <c r="E22" s="136">
        <v>8.2190355120261032</v>
      </c>
      <c r="F22" s="136">
        <v>7.477377116255238</v>
      </c>
      <c r="G22" s="137">
        <v>8.2657141746442999</v>
      </c>
    </row>
    <row r="24" spans="1:7" x14ac:dyDescent="0.2">
      <c r="A24" s="26"/>
      <c r="B24" s="27"/>
      <c r="C24" s="27"/>
      <c r="D24" s="27"/>
      <c r="E24" s="27"/>
      <c r="F24" s="27"/>
      <c r="G24" s="27"/>
    </row>
    <row r="25" spans="1:7" x14ac:dyDescent="0.2">
      <c r="B25" s="28"/>
      <c r="C25" s="28"/>
      <c r="D25" s="28"/>
      <c r="E25" s="28"/>
      <c r="F25" s="27"/>
      <c r="G25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showGridLines="0" topLeftCell="A37" zoomScaleNormal="100" workbookViewId="0">
      <selection activeCell="D18" sqref="D18"/>
    </sheetView>
  </sheetViews>
  <sheetFormatPr defaultRowHeight="14.25" x14ac:dyDescent="0.2"/>
  <cols>
    <col min="2" max="2" width="11.625" style="1" customWidth="1"/>
  </cols>
  <sheetData>
    <row r="1" spans="1:2" s="29" customFormat="1" x14ac:dyDescent="0.2">
      <c r="A1" s="47" t="s">
        <v>32</v>
      </c>
      <c r="B1" s="48" t="s">
        <v>39</v>
      </c>
    </row>
    <row r="2" spans="1:2" x14ac:dyDescent="0.2">
      <c r="A2" s="144">
        <v>38017</v>
      </c>
      <c r="B2" s="49">
        <v>228.04</v>
      </c>
    </row>
    <row r="3" spans="1:2" x14ac:dyDescent="0.2">
      <c r="A3" s="144">
        <v>38077</v>
      </c>
      <c r="B3" s="49">
        <v>230.89</v>
      </c>
    </row>
    <row r="4" spans="1:2" x14ac:dyDescent="0.2">
      <c r="A4" s="144">
        <v>38168</v>
      </c>
      <c r="B4" s="49">
        <v>234.4</v>
      </c>
    </row>
    <row r="5" spans="1:2" x14ac:dyDescent="0.2">
      <c r="A5" s="144">
        <v>38260</v>
      </c>
      <c r="B5" s="49">
        <v>228.69</v>
      </c>
    </row>
    <row r="6" spans="1:2" x14ac:dyDescent="0.2">
      <c r="A6" s="144">
        <v>38352</v>
      </c>
      <c r="B6" s="49">
        <v>233.43</v>
      </c>
    </row>
    <row r="7" spans="1:2" x14ac:dyDescent="0.2">
      <c r="A7" s="144">
        <v>38442</v>
      </c>
      <c r="B7" s="49">
        <v>240.04</v>
      </c>
    </row>
    <row r="8" spans="1:2" x14ac:dyDescent="0.2">
      <c r="A8" s="144">
        <v>38533</v>
      </c>
      <c r="B8" s="49">
        <v>245.79</v>
      </c>
    </row>
    <row r="9" spans="1:2" x14ac:dyDescent="0.2">
      <c r="A9" s="144">
        <v>38625</v>
      </c>
      <c r="B9" s="49">
        <v>255.97</v>
      </c>
    </row>
    <row r="10" spans="1:2" x14ac:dyDescent="0.2">
      <c r="A10" s="144">
        <v>38717</v>
      </c>
      <c r="B10" s="49">
        <v>258.31</v>
      </c>
    </row>
    <row r="11" spans="1:2" x14ac:dyDescent="0.2">
      <c r="A11" s="144">
        <v>38807</v>
      </c>
      <c r="B11" s="49">
        <v>258.45</v>
      </c>
    </row>
    <row r="12" spans="1:2" x14ac:dyDescent="0.2">
      <c r="A12" s="144">
        <v>38898</v>
      </c>
      <c r="B12" s="49">
        <v>250.38</v>
      </c>
    </row>
    <row r="13" spans="1:2" x14ac:dyDescent="0.2">
      <c r="A13" s="144">
        <v>38990</v>
      </c>
      <c r="B13" s="49">
        <v>255.04</v>
      </c>
    </row>
    <row r="14" spans="1:2" x14ac:dyDescent="0.2">
      <c r="A14" s="144">
        <v>39082</v>
      </c>
      <c r="B14" s="49">
        <v>267.57</v>
      </c>
    </row>
    <row r="15" spans="1:2" x14ac:dyDescent="0.2">
      <c r="A15" s="144">
        <v>39172</v>
      </c>
      <c r="B15" s="49">
        <v>277.06</v>
      </c>
    </row>
    <row r="16" spans="1:2" x14ac:dyDescent="0.2">
      <c r="A16" s="144">
        <v>39263</v>
      </c>
      <c r="B16" s="49">
        <v>288.27999999999997</v>
      </c>
    </row>
    <row r="17" spans="1:2" x14ac:dyDescent="0.2">
      <c r="A17" s="144">
        <v>39355</v>
      </c>
      <c r="B17" s="49">
        <v>282.39</v>
      </c>
    </row>
    <row r="18" spans="1:2" x14ac:dyDescent="0.2">
      <c r="A18" s="144">
        <v>39447</v>
      </c>
      <c r="B18" s="49">
        <v>279.61</v>
      </c>
    </row>
    <row r="19" spans="1:2" x14ac:dyDescent="0.2">
      <c r="A19" s="144">
        <v>39538</v>
      </c>
      <c r="B19" s="49">
        <v>269.43</v>
      </c>
    </row>
    <row r="20" spans="1:2" x14ac:dyDescent="0.2">
      <c r="A20" s="144">
        <v>39629</v>
      </c>
      <c r="B20" s="49">
        <v>272.08</v>
      </c>
    </row>
    <row r="21" spans="1:2" x14ac:dyDescent="0.2">
      <c r="A21" s="144">
        <v>39721</v>
      </c>
      <c r="B21" s="49">
        <v>256.20999999999998</v>
      </c>
    </row>
    <row r="22" spans="1:2" x14ac:dyDescent="0.2">
      <c r="A22" s="144">
        <v>39813</v>
      </c>
      <c r="B22" s="49">
        <v>242.68</v>
      </c>
    </row>
    <row r="23" spans="1:2" x14ac:dyDescent="0.2">
      <c r="A23" s="144">
        <v>39903</v>
      </c>
      <c r="B23" s="49">
        <v>254.39</v>
      </c>
    </row>
    <row r="24" spans="1:2" x14ac:dyDescent="0.2">
      <c r="A24" s="144">
        <v>39994</v>
      </c>
      <c r="B24" s="49">
        <v>263.68</v>
      </c>
    </row>
    <row r="25" spans="1:2" x14ac:dyDescent="0.2">
      <c r="A25" s="144">
        <v>40086</v>
      </c>
      <c r="B25" s="49">
        <v>273.12</v>
      </c>
    </row>
    <row r="26" spans="1:2" x14ac:dyDescent="0.2">
      <c r="A26" s="144">
        <v>40178</v>
      </c>
      <c r="B26" s="49">
        <v>282.12</v>
      </c>
    </row>
    <row r="27" spans="1:2" x14ac:dyDescent="0.2">
      <c r="A27" s="144">
        <v>40268</v>
      </c>
      <c r="B27" s="49">
        <v>288.31</v>
      </c>
    </row>
    <row r="28" spans="1:2" x14ac:dyDescent="0.2">
      <c r="A28" s="144">
        <v>40359</v>
      </c>
      <c r="B28" s="49">
        <v>282.01</v>
      </c>
    </row>
    <row r="29" spans="1:2" x14ac:dyDescent="0.2">
      <c r="A29" s="144">
        <v>40451</v>
      </c>
      <c r="B29" s="49">
        <v>288.81</v>
      </c>
    </row>
    <row r="30" spans="1:2" x14ac:dyDescent="0.2">
      <c r="A30" s="144">
        <v>40543</v>
      </c>
      <c r="B30" s="49">
        <v>293.2</v>
      </c>
    </row>
    <row r="31" spans="1:2" x14ac:dyDescent="0.2">
      <c r="A31" s="144">
        <v>40633</v>
      </c>
      <c r="B31" s="49">
        <v>288.26</v>
      </c>
    </row>
    <row r="32" spans="1:2" x14ac:dyDescent="0.2">
      <c r="A32" s="144">
        <v>40724</v>
      </c>
      <c r="B32" s="49">
        <v>279.74</v>
      </c>
    </row>
    <row r="33" spans="1:2" x14ac:dyDescent="0.2">
      <c r="A33" s="144">
        <v>40816</v>
      </c>
      <c r="B33" s="49">
        <v>270.57</v>
      </c>
    </row>
    <row r="34" spans="1:2" x14ac:dyDescent="0.2">
      <c r="A34" s="144">
        <v>40908</v>
      </c>
      <c r="B34" s="49">
        <v>271.14</v>
      </c>
    </row>
    <row r="35" spans="1:2" x14ac:dyDescent="0.2">
      <c r="A35" s="144">
        <v>40999</v>
      </c>
      <c r="B35" s="49">
        <v>272.92</v>
      </c>
    </row>
    <row r="36" spans="1:2" x14ac:dyDescent="0.2">
      <c r="A36" s="144">
        <v>41090</v>
      </c>
      <c r="B36" s="49">
        <v>267.23</v>
      </c>
    </row>
    <row r="37" spans="1:2" x14ac:dyDescent="0.2">
      <c r="A37" s="144">
        <v>41182</v>
      </c>
      <c r="B37" s="49">
        <v>271.17</v>
      </c>
    </row>
    <row r="38" spans="1:2" x14ac:dyDescent="0.2">
      <c r="A38" s="144">
        <v>41274</v>
      </c>
      <c r="B38" s="49">
        <v>275.70999999999998</v>
      </c>
    </row>
    <row r="39" spans="1:2" x14ac:dyDescent="0.2">
      <c r="A39" s="144">
        <v>41364</v>
      </c>
      <c r="B39" s="49">
        <v>276.23</v>
      </c>
    </row>
    <row r="40" spans="1:2" x14ac:dyDescent="0.2">
      <c r="A40" s="144">
        <v>41455</v>
      </c>
      <c r="B40" s="49">
        <v>272.14</v>
      </c>
    </row>
    <row r="41" spans="1:2" x14ac:dyDescent="0.2">
      <c r="A41" s="144">
        <v>41547</v>
      </c>
      <c r="B41" s="49">
        <v>274.94</v>
      </c>
    </row>
    <row r="42" spans="1:2" x14ac:dyDescent="0.2">
      <c r="A42" s="144">
        <v>41639</v>
      </c>
      <c r="B42" s="49">
        <v>281.86</v>
      </c>
    </row>
    <row r="43" spans="1:2" x14ac:dyDescent="0.2">
      <c r="A43" s="144">
        <v>41729</v>
      </c>
      <c r="B43" s="49">
        <v>282.17</v>
      </c>
    </row>
    <row r="44" spans="1:2" x14ac:dyDescent="0.2">
      <c r="A44" s="144">
        <v>41820</v>
      </c>
      <c r="B44" s="49">
        <v>283.62</v>
      </c>
    </row>
    <row r="45" spans="1:2" x14ac:dyDescent="0.2">
      <c r="A45" s="144">
        <v>41912</v>
      </c>
      <c r="B45" s="49">
        <v>288.83999999999997</v>
      </c>
    </row>
    <row r="46" spans="1:2" x14ac:dyDescent="0.2">
      <c r="A46" s="144">
        <v>42004</v>
      </c>
      <c r="B46" s="49">
        <v>287.29000000000002</v>
      </c>
    </row>
    <row r="47" spans="1:2" x14ac:dyDescent="0.2">
      <c r="A47" s="144">
        <v>42094</v>
      </c>
      <c r="B47" s="49">
        <v>296.88</v>
      </c>
    </row>
    <row r="48" spans="1:2" x14ac:dyDescent="0.2">
      <c r="A48" s="144">
        <v>42185</v>
      </c>
      <c r="B48" s="49">
        <v>288.67</v>
      </c>
    </row>
    <row r="49" spans="1:2" x14ac:dyDescent="0.2">
      <c r="A49" s="144">
        <v>42277</v>
      </c>
      <c r="B49" s="49">
        <v>282.94</v>
      </c>
    </row>
    <row r="50" spans="1:2" x14ac:dyDescent="0.2">
      <c r="A50" s="144">
        <v>42369</v>
      </c>
      <c r="B50" s="49">
        <v>284.97000000000003</v>
      </c>
    </row>
    <row r="51" spans="1:2" x14ac:dyDescent="0.2">
      <c r="A51" s="144">
        <v>42460</v>
      </c>
      <c r="B51" s="49">
        <v>281.85000000000002</v>
      </c>
    </row>
    <row r="52" spans="1:2" x14ac:dyDescent="0.2">
      <c r="A52" s="144">
        <v>42551</v>
      </c>
      <c r="B52" s="49">
        <v>281.58999999999997</v>
      </c>
    </row>
    <row r="53" spans="1:2" x14ac:dyDescent="0.2">
      <c r="A53" s="144">
        <v>42643</v>
      </c>
      <c r="B53" s="49">
        <v>281.27</v>
      </c>
    </row>
    <row r="54" spans="1:2" x14ac:dyDescent="0.2">
      <c r="A54" s="144">
        <v>42735</v>
      </c>
      <c r="B54" s="49">
        <v>281.02</v>
      </c>
    </row>
    <row r="55" spans="1:2" x14ac:dyDescent="0.2">
      <c r="A55" s="144">
        <v>42825</v>
      </c>
      <c r="B55" s="49">
        <v>279.94</v>
      </c>
    </row>
    <row r="56" spans="1:2" x14ac:dyDescent="0.2">
      <c r="A56" s="144">
        <v>42916</v>
      </c>
      <c r="B56" s="49">
        <v>279.64</v>
      </c>
    </row>
    <row r="57" spans="1:2" x14ac:dyDescent="0.2">
      <c r="A57" s="144">
        <v>43008</v>
      </c>
      <c r="B57" s="49">
        <v>282.36</v>
      </c>
    </row>
    <row r="58" spans="1:2" x14ac:dyDescent="0.2">
      <c r="A58" s="144">
        <v>43100</v>
      </c>
      <c r="B58" s="49">
        <v>284.74406811709048</v>
      </c>
    </row>
    <row r="59" spans="1:2" x14ac:dyDescent="0.2">
      <c r="A59" s="144">
        <v>43190</v>
      </c>
      <c r="B59" s="49">
        <v>282.8012996846237</v>
      </c>
    </row>
    <row r="60" spans="1:2" x14ac:dyDescent="0.2">
      <c r="A60" s="144">
        <v>43281</v>
      </c>
      <c r="B60" s="49">
        <v>280.78255246918582</v>
      </c>
    </row>
    <row r="61" spans="1:2" x14ac:dyDescent="0.2">
      <c r="A61" s="144">
        <v>43373</v>
      </c>
      <c r="B61" s="49">
        <v>283.73424510378908</v>
      </c>
    </row>
    <row r="62" spans="1:2" x14ac:dyDescent="0.2">
      <c r="A62" s="144">
        <v>43465</v>
      </c>
      <c r="B62" s="49">
        <v>276.02291940923982</v>
      </c>
    </row>
    <row r="63" spans="1:2" x14ac:dyDescent="0.2">
      <c r="A63" s="144">
        <v>43555</v>
      </c>
      <c r="B63" s="49">
        <v>282.11636809507866</v>
      </c>
    </row>
    <row r="64" spans="1:2" x14ac:dyDescent="0.2">
      <c r="A64" s="144">
        <v>43646</v>
      </c>
      <c r="B64" s="49">
        <v>286.01378890963508</v>
      </c>
    </row>
    <row r="65" spans="1:2" x14ac:dyDescent="0.2">
      <c r="A65" s="144">
        <v>43738</v>
      </c>
      <c r="B65" s="49">
        <v>285.36810142601126</v>
      </c>
    </row>
    <row r="66" spans="1:2" x14ac:dyDescent="0.2">
      <c r="A66" s="145">
        <v>43830</v>
      </c>
      <c r="B66" s="50">
        <v>289.4840081285418</v>
      </c>
    </row>
    <row r="67" spans="1:2" x14ac:dyDescent="0.2">
      <c r="B67" s="10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20" zoomScaleNormal="120" workbookViewId="0">
      <selection activeCell="F21" sqref="F21"/>
    </sheetView>
  </sheetViews>
  <sheetFormatPr defaultRowHeight="14.25" x14ac:dyDescent="0.2"/>
  <cols>
    <col min="1" max="1" width="10.5" customWidth="1"/>
  </cols>
  <sheetData>
    <row r="1" spans="1:2" ht="15" x14ac:dyDescent="0.25">
      <c r="A1" s="140" t="s">
        <v>40</v>
      </c>
      <c r="B1" s="141" t="s">
        <v>41</v>
      </c>
    </row>
    <row r="2" spans="1:2" x14ac:dyDescent="0.2">
      <c r="A2" s="39" t="s">
        <v>42</v>
      </c>
    </row>
  </sheetData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showGridLines="0" zoomScaleNormal="100" workbookViewId="0">
      <selection activeCell="A3" sqref="A3"/>
    </sheetView>
  </sheetViews>
  <sheetFormatPr defaultRowHeight="14.25" x14ac:dyDescent="0.2"/>
  <cols>
    <col min="1" max="1" width="21.5" bestFit="1" customWidth="1"/>
    <col min="2" max="3" width="11.75" customWidth="1"/>
    <col min="4" max="4" width="16.875" customWidth="1"/>
    <col min="5" max="5" width="11.5" customWidth="1"/>
  </cols>
  <sheetData>
    <row r="2" spans="1:5" x14ac:dyDescent="0.2">
      <c r="A2" s="51" t="s">
        <v>49</v>
      </c>
      <c r="B2" s="51" t="s">
        <v>27</v>
      </c>
      <c r="C2" s="51" t="s">
        <v>28</v>
      </c>
      <c r="D2" s="52" t="s">
        <v>50</v>
      </c>
      <c r="E2" s="53" t="s">
        <v>51</v>
      </c>
    </row>
    <row r="3" spans="1:5" x14ac:dyDescent="0.2">
      <c r="A3" s="151" t="s">
        <v>43</v>
      </c>
      <c r="B3" s="54">
        <v>1283.26</v>
      </c>
      <c r="C3" s="55">
        <v>1365.6435796310379</v>
      </c>
      <c r="D3" s="56">
        <f>C3-B3</f>
        <v>82.383579631037946</v>
      </c>
      <c r="E3" s="57">
        <f>D3/B3</f>
        <v>6.4198665610272238E-2</v>
      </c>
    </row>
    <row r="4" spans="1:5" x14ac:dyDescent="0.2">
      <c r="A4" s="151" t="s">
        <v>44</v>
      </c>
      <c r="B4" s="54">
        <v>809.81245366819985</v>
      </c>
      <c r="C4" s="58">
        <v>911.91340745319997</v>
      </c>
      <c r="D4" s="56">
        <f t="shared" ref="D4:D8" si="0">C4-B4</f>
        <v>102.10095378500012</v>
      </c>
      <c r="E4" s="57">
        <f t="shared" ref="E4:E8" si="1">D4/B4</f>
        <v>0.12607975256803522</v>
      </c>
    </row>
    <row r="5" spans="1:5" x14ac:dyDescent="0.2">
      <c r="A5" s="151" t="s">
        <v>45</v>
      </c>
      <c r="B5" s="54">
        <v>499.75598060000004</v>
      </c>
      <c r="C5" s="58">
        <v>610.24784767999995</v>
      </c>
      <c r="D5" s="56">
        <f t="shared" si="0"/>
        <v>110.49186707999991</v>
      </c>
      <c r="E5" s="57">
        <f t="shared" si="1"/>
        <v>0.22109163545645799</v>
      </c>
    </row>
    <row r="6" spans="1:5" x14ac:dyDescent="0.2">
      <c r="A6" s="151" t="s">
        <v>46</v>
      </c>
      <c r="B6" s="54">
        <v>526.32720611600007</v>
      </c>
      <c r="C6" s="58">
        <v>569.24972467199996</v>
      </c>
      <c r="D6" s="56">
        <f t="shared" si="0"/>
        <v>42.922518555999886</v>
      </c>
      <c r="E6" s="57">
        <f t="shared" si="1"/>
        <v>8.1551016282711331E-2</v>
      </c>
    </row>
    <row r="7" spans="1:5" x14ac:dyDescent="0.2">
      <c r="A7" s="152" t="s">
        <v>47</v>
      </c>
      <c r="B7" s="54">
        <v>371.06613733734378</v>
      </c>
      <c r="C7" s="58">
        <v>399.8854002477749</v>
      </c>
      <c r="D7" s="56">
        <f t="shared" si="0"/>
        <v>28.819262910431121</v>
      </c>
      <c r="E7" s="57">
        <f t="shared" si="1"/>
        <v>7.7666108573607034E-2</v>
      </c>
    </row>
    <row r="8" spans="1:5" x14ac:dyDescent="0.2">
      <c r="A8" s="153" t="s">
        <v>48</v>
      </c>
      <c r="B8" s="59">
        <v>182.58752420599998</v>
      </c>
      <c r="C8" s="60">
        <v>221.98241746900041</v>
      </c>
      <c r="D8" s="61">
        <f t="shared" si="0"/>
        <v>39.394893263000426</v>
      </c>
      <c r="E8" s="62">
        <f t="shared" si="1"/>
        <v>0.21575895414713048</v>
      </c>
    </row>
    <row r="14" spans="1:5" x14ac:dyDescent="0.2">
      <c r="D14" s="3"/>
    </row>
    <row r="16" spans="1:5" x14ac:dyDescent="0.2">
      <c r="D16" s="15"/>
      <c r="E16" s="15"/>
    </row>
    <row r="17" spans="1:5" x14ac:dyDescent="0.2">
      <c r="D17" s="15"/>
      <c r="E17" s="15"/>
    </row>
    <row r="18" spans="1:5" x14ac:dyDescent="0.2">
      <c r="D18" s="15"/>
      <c r="E18" s="15"/>
    </row>
    <row r="19" spans="1:5" x14ac:dyDescent="0.2">
      <c r="D19" s="15"/>
      <c r="E19" s="15"/>
    </row>
    <row r="20" spans="1:5" x14ac:dyDescent="0.2">
      <c r="D20" s="15"/>
      <c r="E20" s="15"/>
    </row>
    <row r="21" spans="1:5" x14ac:dyDescent="0.2">
      <c r="D21" s="15"/>
      <c r="E21" s="15"/>
    </row>
    <row r="22" spans="1:5" x14ac:dyDescent="0.2">
      <c r="D22" s="15"/>
      <c r="E22" s="15"/>
    </row>
    <row r="23" spans="1:5" x14ac:dyDescent="0.2">
      <c r="D23" s="15"/>
      <c r="E23" s="15"/>
    </row>
    <row r="24" spans="1:5" x14ac:dyDescent="0.2">
      <c r="D24" s="15"/>
      <c r="E24" s="15"/>
    </row>
    <row r="25" spans="1:5" x14ac:dyDescent="0.2">
      <c r="D25" s="15"/>
      <c r="E25" s="15"/>
    </row>
    <row r="26" spans="1:5" x14ac:dyDescent="0.2">
      <c r="D26" s="15"/>
      <c r="E26" s="15"/>
    </row>
    <row r="27" spans="1:5" x14ac:dyDescent="0.2">
      <c r="A27" s="15"/>
      <c r="B27" s="15"/>
      <c r="C27" s="15"/>
      <c r="D27" s="15"/>
      <c r="E27" s="15"/>
    </row>
    <row r="28" spans="1:5" x14ac:dyDescent="0.2">
      <c r="A28" s="15"/>
      <c r="B28" s="15"/>
      <c r="C28" s="15"/>
      <c r="D28" s="15"/>
      <c r="E28" s="15"/>
    </row>
    <row r="29" spans="1:5" x14ac:dyDescent="0.2">
      <c r="A29" s="15"/>
      <c r="B29" s="15"/>
      <c r="C29" s="15"/>
      <c r="D29" s="15"/>
      <c r="E29" s="15"/>
    </row>
    <row r="30" spans="1:5" x14ac:dyDescent="0.2">
      <c r="A30" s="15"/>
      <c r="B30" s="15"/>
      <c r="C30" s="15"/>
      <c r="D30" s="15"/>
      <c r="E30" s="15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="110" zoomScaleNormal="110" workbookViewId="0">
      <selection activeCell="K11" sqref="K11"/>
    </sheetView>
  </sheetViews>
  <sheetFormatPr defaultRowHeight="14.25" x14ac:dyDescent="0.2"/>
  <sheetData>
    <row r="1" spans="1:4" ht="15" x14ac:dyDescent="0.25">
      <c r="A1" s="140" t="s">
        <v>52</v>
      </c>
      <c r="B1" s="140"/>
      <c r="C1" s="39"/>
      <c r="D1" s="39"/>
    </row>
    <row r="2" spans="1:4" x14ac:dyDescent="0.2">
      <c r="A2" s="39" t="s">
        <v>53</v>
      </c>
      <c r="B2" s="39"/>
      <c r="C2" s="39"/>
      <c r="D2" s="3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workbookViewId="0">
      <selection activeCell="A2" sqref="A2:A41"/>
    </sheetView>
  </sheetViews>
  <sheetFormatPr defaultRowHeight="14.25" x14ac:dyDescent="0.2"/>
  <cols>
    <col min="1" max="1" width="9.25" bestFit="1" customWidth="1"/>
    <col min="2" max="2" width="18.125" bestFit="1" customWidth="1"/>
    <col min="3" max="3" width="20" bestFit="1" customWidth="1"/>
    <col min="4" max="4" width="20" customWidth="1"/>
    <col min="5" max="5" width="34.25" bestFit="1" customWidth="1"/>
    <col min="6" max="6" width="13.25" bestFit="1" customWidth="1"/>
  </cols>
  <sheetData>
    <row r="1" spans="1:6" s="30" customFormat="1" x14ac:dyDescent="0.2">
      <c r="A1" s="63" t="s">
        <v>49</v>
      </c>
      <c r="B1" s="64" t="s">
        <v>54</v>
      </c>
      <c r="C1" s="64" t="s">
        <v>55</v>
      </c>
      <c r="D1" s="65" t="s">
        <v>56</v>
      </c>
      <c r="E1" s="65" t="s">
        <v>57</v>
      </c>
      <c r="F1" s="66" t="s">
        <v>58</v>
      </c>
    </row>
    <row r="2" spans="1:6" x14ac:dyDescent="0.2">
      <c r="A2" s="144">
        <v>40268</v>
      </c>
      <c r="B2" s="41">
        <v>1539.9772967999997</v>
      </c>
      <c r="C2" s="41">
        <v>845.91270320000001</v>
      </c>
      <c r="D2" s="67">
        <v>64.545192645092612</v>
      </c>
      <c r="E2" s="67">
        <v>35.454807354907395</v>
      </c>
      <c r="F2" s="68">
        <v>2385.89</v>
      </c>
    </row>
    <row r="3" spans="1:6" x14ac:dyDescent="0.2">
      <c r="A3" s="144">
        <v>40359</v>
      </c>
      <c r="B3" s="41">
        <v>1524.3715453</v>
      </c>
      <c r="C3" s="41">
        <v>847.18845470000008</v>
      </c>
      <c r="D3" s="67">
        <v>64.277165464926043</v>
      </c>
      <c r="E3" s="67">
        <v>35.722834535073964</v>
      </c>
      <c r="F3" s="68">
        <v>2371.56</v>
      </c>
    </row>
    <row r="4" spans="1:6" x14ac:dyDescent="0.2">
      <c r="A4" s="144">
        <v>40451</v>
      </c>
      <c r="B4" s="41">
        <v>1583.1909443</v>
      </c>
      <c r="C4" s="41">
        <v>887.68905570000004</v>
      </c>
      <c r="D4" s="67">
        <v>64.073971390759567</v>
      </c>
      <c r="E4" s="67">
        <v>35.926028609240433</v>
      </c>
      <c r="F4" s="68">
        <v>2470.88</v>
      </c>
    </row>
    <row r="5" spans="1:6" x14ac:dyDescent="0.2">
      <c r="A5" s="144">
        <v>40543</v>
      </c>
      <c r="B5" s="41">
        <v>1653.7686417</v>
      </c>
      <c r="C5" s="41">
        <v>911.44135829999993</v>
      </c>
      <c r="D5" s="67">
        <v>64.469132807840282</v>
      </c>
      <c r="E5" s="67">
        <v>35.530867192159704</v>
      </c>
      <c r="F5" s="68">
        <v>2565.21</v>
      </c>
    </row>
    <row r="6" spans="1:6" x14ac:dyDescent="0.2">
      <c r="A6" s="144">
        <v>40633</v>
      </c>
      <c r="B6" s="41">
        <v>1638.9691310999997</v>
      </c>
      <c r="C6" s="41">
        <v>930.23086890000002</v>
      </c>
      <c r="D6" s="67">
        <v>63.792975677253608</v>
      </c>
      <c r="E6" s="67">
        <v>36.207024322746385</v>
      </c>
      <c r="F6" s="68">
        <v>2569.1999999999998</v>
      </c>
    </row>
    <row r="7" spans="1:6" x14ac:dyDescent="0.2">
      <c r="A7" s="144">
        <v>40724</v>
      </c>
      <c r="B7" s="41">
        <v>1597.3444764000001</v>
      </c>
      <c r="C7" s="41">
        <v>928.86552360000007</v>
      </c>
      <c r="D7" s="67">
        <v>63.230866650040966</v>
      </c>
      <c r="E7" s="67">
        <v>36.769133349959027</v>
      </c>
      <c r="F7" s="68">
        <v>2526.21</v>
      </c>
    </row>
    <row r="8" spans="1:6" x14ac:dyDescent="0.2">
      <c r="A8" s="144">
        <v>40816</v>
      </c>
      <c r="B8" s="41">
        <v>1566.6903632000003</v>
      </c>
      <c r="C8" s="41">
        <v>918.16963679999992</v>
      </c>
      <c r="D8" s="67">
        <v>63.049441948439764</v>
      </c>
      <c r="E8" s="67">
        <v>36.950558051560243</v>
      </c>
      <c r="F8" s="68">
        <v>2484.86</v>
      </c>
    </row>
    <row r="9" spans="1:6" x14ac:dyDescent="0.2">
      <c r="A9" s="144">
        <v>40908</v>
      </c>
      <c r="B9" s="41">
        <v>1597.9208202</v>
      </c>
      <c r="C9" s="41">
        <v>938.74917979999998</v>
      </c>
      <c r="D9" s="67">
        <v>62.992853630941354</v>
      </c>
      <c r="E9" s="67">
        <v>37.007146369058646</v>
      </c>
      <c r="F9" s="68">
        <v>2536.67</v>
      </c>
    </row>
    <row r="10" spans="1:6" x14ac:dyDescent="0.2">
      <c r="A10" s="144">
        <v>40999</v>
      </c>
      <c r="B10" s="41">
        <v>1623.2271336999997</v>
      </c>
      <c r="C10" s="41">
        <v>966.99286629999995</v>
      </c>
      <c r="D10" s="67">
        <v>62.667539193582009</v>
      </c>
      <c r="E10" s="67">
        <v>37.332460806417984</v>
      </c>
      <c r="F10" s="68">
        <v>2590.2199999999998</v>
      </c>
    </row>
    <row r="11" spans="1:6" x14ac:dyDescent="0.2">
      <c r="A11" s="144">
        <v>41090</v>
      </c>
      <c r="B11" s="41">
        <v>1610.5665687999999</v>
      </c>
      <c r="C11" s="41">
        <v>966.76343120000001</v>
      </c>
      <c r="D11" s="67">
        <v>62.489730410929141</v>
      </c>
      <c r="E11" s="67">
        <v>37.510269589070866</v>
      </c>
      <c r="F11" s="68">
        <v>2577.33</v>
      </c>
    </row>
    <row r="12" spans="1:6" x14ac:dyDescent="0.2">
      <c r="A12" s="144">
        <v>41182</v>
      </c>
      <c r="B12" s="41">
        <v>1647.1950630000001</v>
      </c>
      <c r="C12" s="41">
        <v>1010.874937</v>
      </c>
      <c r="D12" s="67">
        <v>61.969589326089981</v>
      </c>
      <c r="E12" s="67">
        <v>38.030410673910019</v>
      </c>
      <c r="F12" s="68">
        <v>2658.07</v>
      </c>
    </row>
    <row r="13" spans="1:6" x14ac:dyDescent="0.2">
      <c r="A13" s="144">
        <v>41274</v>
      </c>
      <c r="B13" s="41">
        <v>1685.3413430000001</v>
      </c>
      <c r="C13" s="41">
        <v>1048.7686570000001</v>
      </c>
      <c r="D13" s="67">
        <v>61.641314467962154</v>
      </c>
      <c r="E13" s="67">
        <v>38.358685532037846</v>
      </c>
      <c r="F13" s="68">
        <v>2734.11</v>
      </c>
    </row>
    <row r="14" spans="1:6" x14ac:dyDescent="0.2">
      <c r="A14" s="144">
        <v>41364</v>
      </c>
      <c r="B14" s="41">
        <v>1709.1590790000002</v>
      </c>
      <c r="C14" s="41">
        <v>1064.9309209999999</v>
      </c>
      <c r="D14" s="67">
        <v>61.611522301006822</v>
      </c>
      <c r="E14" s="67">
        <v>38.388477698993178</v>
      </c>
      <c r="F14" s="68">
        <v>2774.09</v>
      </c>
    </row>
    <row r="15" spans="1:6" x14ac:dyDescent="0.2">
      <c r="A15" s="144">
        <v>41455</v>
      </c>
      <c r="B15" s="41">
        <v>1708.2543859999998</v>
      </c>
      <c r="C15" s="41">
        <v>1080.3056140000001</v>
      </c>
      <c r="D15" s="67">
        <v>61.259373511776687</v>
      </c>
      <c r="E15" s="67">
        <v>38.740626488223313</v>
      </c>
      <c r="F15" s="68">
        <v>2788.56</v>
      </c>
    </row>
    <row r="16" spans="1:6" x14ac:dyDescent="0.2">
      <c r="A16" s="144">
        <v>41547</v>
      </c>
      <c r="B16" s="41">
        <v>1740.1130600000001</v>
      </c>
      <c r="C16" s="41">
        <v>1116.74694</v>
      </c>
      <c r="D16" s="67">
        <v>60.909987188731684</v>
      </c>
      <c r="E16" s="67">
        <v>39.090012811268316</v>
      </c>
      <c r="F16" s="68">
        <v>2856.86</v>
      </c>
    </row>
    <row r="17" spans="1:6" x14ac:dyDescent="0.2">
      <c r="A17" s="144">
        <v>41639</v>
      </c>
      <c r="B17" s="41">
        <v>1818.360733</v>
      </c>
      <c r="C17" s="41">
        <v>1159.909267</v>
      </c>
      <c r="D17" s="67">
        <v>61.054260795696827</v>
      </c>
      <c r="E17" s="67">
        <v>38.945739204303166</v>
      </c>
      <c r="F17" s="68">
        <v>2978.27</v>
      </c>
    </row>
    <row r="18" spans="1:6" x14ac:dyDescent="0.2">
      <c r="A18" s="144">
        <v>41729</v>
      </c>
      <c r="B18" s="41">
        <v>1841.2012889999999</v>
      </c>
      <c r="C18" s="41">
        <v>1190.188711</v>
      </c>
      <c r="D18" s="67">
        <v>60.737855868100112</v>
      </c>
      <c r="E18" s="67">
        <v>39.262144131899888</v>
      </c>
      <c r="F18" s="68">
        <v>3031.39</v>
      </c>
    </row>
    <row r="19" spans="1:6" x14ac:dyDescent="0.2">
      <c r="A19" s="144">
        <v>41820</v>
      </c>
      <c r="B19" s="41">
        <v>1844.6707669999998</v>
      </c>
      <c r="C19" s="41">
        <v>1224.739233</v>
      </c>
      <c r="D19" s="67">
        <v>60.098545551099392</v>
      </c>
      <c r="E19" s="67">
        <v>39.901454448900601</v>
      </c>
      <c r="F19" s="68">
        <v>3069.41</v>
      </c>
    </row>
    <row r="20" spans="1:6" x14ac:dyDescent="0.2">
      <c r="A20" s="144">
        <v>41912</v>
      </c>
      <c r="B20" s="41">
        <v>1890.3871559999998</v>
      </c>
      <c r="C20" s="41">
        <v>1260.5428440000001</v>
      </c>
      <c r="D20" s="67">
        <v>59.994577981738715</v>
      </c>
      <c r="E20" s="67">
        <v>40.005422018261278</v>
      </c>
      <c r="F20" s="68">
        <v>3150.93</v>
      </c>
    </row>
    <row r="21" spans="1:6" x14ac:dyDescent="0.2">
      <c r="A21" s="144">
        <v>42004</v>
      </c>
      <c r="B21" s="41">
        <v>1906.8728840000001</v>
      </c>
      <c r="C21" s="41">
        <v>1275.1371160000001</v>
      </c>
      <c r="D21" s="67">
        <v>59.926677917416981</v>
      </c>
      <c r="E21" s="67">
        <v>40.073322082583019</v>
      </c>
      <c r="F21" s="68">
        <v>3182.01</v>
      </c>
    </row>
    <row r="22" spans="1:6" x14ac:dyDescent="0.2">
      <c r="A22" s="144">
        <v>42094</v>
      </c>
      <c r="B22" s="41">
        <v>1987.121607</v>
      </c>
      <c r="C22" s="41">
        <v>1349.1883929999999</v>
      </c>
      <c r="D22" s="67">
        <v>59.560460718578312</v>
      </c>
      <c r="E22" s="69">
        <v>40.439539281421688</v>
      </c>
      <c r="F22" s="68">
        <v>3336.31</v>
      </c>
    </row>
    <row r="23" spans="1:6" x14ac:dyDescent="0.2">
      <c r="A23" s="144">
        <v>42185</v>
      </c>
      <c r="B23" s="41">
        <v>1972.6017829999998</v>
      </c>
      <c r="C23" s="41">
        <v>1318.268217</v>
      </c>
      <c r="D23" s="67">
        <v>59.94165017153518</v>
      </c>
      <c r="E23" s="69">
        <v>40.058349828464813</v>
      </c>
      <c r="F23" s="68">
        <v>3290.87</v>
      </c>
    </row>
    <row r="24" spans="1:6" x14ac:dyDescent="0.2">
      <c r="A24" s="144">
        <v>42277</v>
      </c>
      <c r="B24" s="41">
        <v>1952.7116230000001</v>
      </c>
      <c r="C24" s="41">
        <v>1311.858377</v>
      </c>
      <c r="D24" s="67">
        <v>59.81527806112291</v>
      </c>
      <c r="E24" s="69">
        <v>40.184721938877097</v>
      </c>
      <c r="F24" s="68">
        <v>3264.57</v>
      </c>
    </row>
    <row r="25" spans="1:6" x14ac:dyDescent="0.2">
      <c r="A25" s="144">
        <v>42369</v>
      </c>
      <c r="B25" s="41">
        <v>1963.2797350000001</v>
      </c>
      <c r="C25" s="41">
        <v>1357.4902649999999</v>
      </c>
      <c r="D25" s="67">
        <v>59.121219927908292</v>
      </c>
      <c r="E25" s="69">
        <v>40.878780072091708</v>
      </c>
      <c r="F25" s="68">
        <v>3320.77</v>
      </c>
    </row>
    <row r="26" spans="1:6" x14ac:dyDescent="0.2">
      <c r="A26" s="144">
        <v>42460</v>
      </c>
      <c r="B26" s="41">
        <v>1950.6162099999999</v>
      </c>
      <c r="C26" s="41">
        <v>1369.1737900000001</v>
      </c>
      <c r="D26" s="67">
        <v>58.757216872151545</v>
      </c>
      <c r="E26" s="69">
        <v>41.242783127848455</v>
      </c>
      <c r="F26" s="68">
        <v>3319.79</v>
      </c>
    </row>
    <row r="27" spans="1:6" x14ac:dyDescent="0.2">
      <c r="A27" s="144">
        <v>42551</v>
      </c>
      <c r="B27" s="41">
        <v>1947.8061749999999</v>
      </c>
      <c r="C27" s="41">
        <v>1399.483825</v>
      </c>
      <c r="D27" s="67">
        <v>58.19054145293655</v>
      </c>
      <c r="E27" s="69">
        <v>41.80945854706345</v>
      </c>
      <c r="F27" s="68">
        <v>3347.29</v>
      </c>
    </row>
    <row r="28" spans="1:6" x14ac:dyDescent="0.2">
      <c r="A28" s="144">
        <v>42643</v>
      </c>
      <c r="B28" s="41">
        <v>1979.5533739999998</v>
      </c>
      <c r="C28" s="41">
        <v>1423.166626</v>
      </c>
      <c r="D28" s="67">
        <v>58.175617564771713</v>
      </c>
      <c r="E28" s="69">
        <v>41.824382435228287</v>
      </c>
      <c r="F28" s="68">
        <v>3402.72</v>
      </c>
    </row>
    <row r="29" spans="1:6" x14ac:dyDescent="0.2">
      <c r="A29" s="144">
        <v>42735</v>
      </c>
      <c r="B29" s="41">
        <v>2001.7138839999998</v>
      </c>
      <c r="C29" s="41">
        <v>1440.6561160000001</v>
      </c>
      <c r="D29" s="67">
        <v>58.149294933432479</v>
      </c>
      <c r="E29" s="69">
        <v>41.850705066567514</v>
      </c>
      <c r="F29" s="68">
        <v>3442.37</v>
      </c>
    </row>
    <row r="30" spans="1:6" x14ac:dyDescent="0.2">
      <c r="A30" s="144">
        <v>42825</v>
      </c>
      <c r="B30" s="41">
        <v>2002.4567960000002</v>
      </c>
      <c r="C30" s="41">
        <v>1459.593204</v>
      </c>
      <c r="D30" s="67">
        <v>57.840204387573834</v>
      </c>
      <c r="E30" s="69">
        <v>42.159795612426159</v>
      </c>
      <c r="F30" s="68">
        <v>3462.05</v>
      </c>
    </row>
    <row r="31" spans="1:6" x14ac:dyDescent="0.2">
      <c r="A31" s="144">
        <v>42916</v>
      </c>
      <c r="B31" s="41">
        <v>2007.9538009999999</v>
      </c>
      <c r="C31" s="41">
        <v>1492.2861989999999</v>
      </c>
      <c r="D31" s="67">
        <v>57.366174919434094</v>
      </c>
      <c r="E31" s="69">
        <v>42.633825080565906</v>
      </c>
      <c r="F31" s="68">
        <v>3500.24</v>
      </c>
    </row>
    <row r="32" spans="1:6" x14ac:dyDescent="0.2">
      <c r="A32" s="144">
        <v>43008</v>
      </c>
      <c r="B32" s="41">
        <v>2015.2590070000001</v>
      </c>
      <c r="C32" s="41">
        <v>1539.5209930000001</v>
      </c>
      <c r="D32" s="67">
        <v>56.691525410855242</v>
      </c>
      <c r="E32" s="69">
        <v>43.308474589144758</v>
      </c>
      <c r="F32" s="68">
        <v>3554.78</v>
      </c>
    </row>
    <row r="33" spans="1:6" x14ac:dyDescent="0.2">
      <c r="A33" s="144">
        <v>43100</v>
      </c>
      <c r="B33" s="41">
        <v>2030.245733765491</v>
      </c>
      <c r="C33" s="41">
        <v>1590.4324590000001</v>
      </c>
      <c r="D33" s="67">
        <v>56.073631117566393</v>
      </c>
      <c r="E33" s="69">
        <v>43.926368882433607</v>
      </c>
      <c r="F33" s="68">
        <v>3620.6781927654911</v>
      </c>
    </row>
    <row r="34" spans="1:6" x14ac:dyDescent="0.2">
      <c r="A34" s="144">
        <v>43190</v>
      </c>
      <c r="B34" s="41">
        <v>2025.6608322250629</v>
      </c>
      <c r="C34" s="41">
        <v>1607.127894</v>
      </c>
      <c r="D34" s="67">
        <v>55.760491040996655</v>
      </c>
      <c r="E34" s="69">
        <v>44.239508959003345</v>
      </c>
      <c r="F34" s="68">
        <v>3632.7887262250629</v>
      </c>
    </row>
    <row r="35" spans="1:6" x14ac:dyDescent="0.2">
      <c r="A35" s="144">
        <v>43281</v>
      </c>
      <c r="B35" s="41">
        <v>2009.2584867069158</v>
      </c>
      <c r="C35" s="41">
        <v>1633.18986</v>
      </c>
      <c r="D35" s="67">
        <v>55.162305555367915</v>
      </c>
      <c r="E35" s="69">
        <v>44.837694444632085</v>
      </c>
      <c r="F35" s="68">
        <v>3642.4483467069158</v>
      </c>
    </row>
    <row r="36" spans="1:6" x14ac:dyDescent="0.2">
      <c r="A36" s="144">
        <v>43373</v>
      </c>
      <c r="B36" s="41">
        <v>2044.44090678267</v>
      </c>
      <c r="C36" s="41">
        <v>1680.126796</v>
      </c>
      <c r="D36" s="67">
        <v>54.890689871343817</v>
      </c>
      <c r="E36" s="69">
        <v>45.109310128656183</v>
      </c>
      <c r="F36" s="68">
        <v>3724.56770278267</v>
      </c>
    </row>
    <row r="37" spans="1:6" x14ac:dyDescent="0.2">
      <c r="A37" s="144">
        <v>43465</v>
      </c>
      <c r="B37" s="41">
        <v>2034.1510106520604</v>
      </c>
      <c r="C37" s="41">
        <v>1638.6587506149999</v>
      </c>
      <c r="D37" s="67">
        <v>55.3840558828811</v>
      </c>
      <c r="E37" s="69">
        <v>44.615944117118907</v>
      </c>
      <c r="F37" s="68">
        <v>3672.8097612670604</v>
      </c>
    </row>
    <row r="38" spans="1:6" x14ac:dyDescent="0.2">
      <c r="A38" s="144">
        <v>43555</v>
      </c>
      <c r="B38" s="41">
        <v>2091.0276208095338</v>
      </c>
      <c r="C38" s="41">
        <v>1723.3348386589998</v>
      </c>
      <c r="D38" s="67">
        <v>54.819845859663864</v>
      </c>
      <c r="E38" s="69">
        <v>45.180154140336136</v>
      </c>
      <c r="F38" s="68">
        <v>3814.3624594685339</v>
      </c>
    </row>
    <row r="39" spans="1:6" x14ac:dyDescent="0.2">
      <c r="A39" s="144">
        <v>43646</v>
      </c>
      <c r="B39" s="41">
        <v>2131.4047131208667</v>
      </c>
      <c r="C39" s="41">
        <v>1780.129710318</v>
      </c>
      <c r="D39" s="67">
        <v>54.490245575980893</v>
      </c>
      <c r="E39" s="69">
        <v>45.509754424019107</v>
      </c>
      <c r="F39" s="68">
        <v>3911.5344234388667</v>
      </c>
    </row>
    <row r="40" spans="1:6" x14ac:dyDescent="0.2">
      <c r="A40" s="144">
        <v>43738</v>
      </c>
      <c r="B40" s="41">
        <v>2129.8216551384999</v>
      </c>
      <c r="C40" s="41">
        <v>1835.8188739239999</v>
      </c>
      <c r="D40" s="67">
        <v>53.706876342672494</v>
      </c>
      <c r="E40" s="69">
        <v>46.293123657327513</v>
      </c>
      <c r="F40" s="68">
        <v>3965.6405290624998</v>
      </c>
    </row>
    <row r="41" spans="1:6" x14ac:dyDescent="0.2">
      <c r="A41" s="145">
        <v>43830</v>
      </c>
      <c r="B41" s="70">
        <v>2165.3173771530132</v>
      </c>
      <c r="C41" s="70">
        <v>1913.605</v>
      </c>
      <c r="D41" s="71">
        <v>53.085525463329638</v>
      </c>
      <c r="E41" s="72">
        <v>46.914474536670369</v>
      </c>
      <c r="F41" s="73">
        <v>4078.9223771530133</v>
      </c>
    </row>
    <row r="43" spans="1:6" x14ac:dyDescent="0.2">
      <c r="B43" s="13"/>
      <c r="C43" s="13"/>
      <c r="D43" s="13"/>
      <c r="E43" s="14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20" zoomScaleNormal="120" workbookViewId="0">
      <selection activeCell="D19" sqref="D19"/>
    </sheetView>
  </sheetViews>
  <sheetFormatPr defaultRowHeight="14.25" x14ac:dyDescent="0.2"/>
  <sheetData>
    <row r="1" spans="1:5" ht="15" x14ac:dyDescent="0.25">
      <c r="A1" s="140" t="s">
        <v>59</v>
      </c>
      <c r="B1" s="39"/>
      <c r="C1" s="39"/>
      <c r="D1" s="39"/>
      <c r="E1" s="39"/>
    </row>
    <row r="2" spans="1:5" x14ac:dyDescent="0.2">
      <c r="A2" s="39" t="s">
        <v>60</v>
      </c>
      <c r="B2" s="39"/>
      <c r="C2" s="39"/>
      <c r="D2" s="39"/>
      <c r="E2" s="3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012D93316A1B64E8CA4816D14F58837" ma:contentTypeVersion="2" ma:contentTypeDescription="צור מסמך חדש." ma:contentTypeScope="" ma:versionID="139190a3386de2ce409c8e647c1c5a7c">
  <xsd:schema xmlns:xsd="http://www.w3.org/2001/XMLSchema" xmlns:xs="http://www.w3.org/2001/XMLSchema" xmlns:p="http://schemas.microsoft.com/office/2006/metadata/properties" xmlns:ns1="http://schemas.microsoft.com/sharepoint/v3" xmlns:ns2="6871bb5f-b894-426a-86a5-0ee8400e941d" targetNamespace="http://schemas.microsoft.com/office/2006/metadata/properties" ma:root="true" ma:fieldsID="e47dc303d41c19a39b3948c2a7acceb8" ns1:_="" ns2:_="">
    <xsd:import namespace="http://schemas.microsoft.com/sharepoint/v3"/>
    <xsd:import namespace="6871bb5f-b894-426a-86a5-0ee8400e94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9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1bb5f-b894-426a-86a5-0ee8400e941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list="{0f4838d9-c4d7-4274-a966-f5eb4cfb5d96}" ma:internalName="TaxCatchAll" ma:showField="CatchAllData" ma:web="6871bb5f-b894-426a-86a5-0ee8400e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71bb5f-b894-426a-86a5-0ee8400e941d"/>
    <eWaveListOrderValu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31BD54-2D25-4229-BC76-4A5F352A5606}"/>
</file>

<file path=customXml/itemProps2.xml><?xml version="1.0" encoding="utf-8"?>
<ds:datastoreItem xmlns:ds="http://schemas.openxmlformats.org/officeDocument/2006/customXml" ds:itemID="{C7A905A4-2878-4418-BBB6-06612A4193A2}"/>
</file>

<file path=customXml/itemProps3.xml><?xml version="1.0" encoding="utf-8"?>
<ds:datastoreItem xmlns:ds="http://schemas.openxmlformats.org/officeDocument/2006/customXml" ds:itemID="{7EB115B9-673F-4386-882D-AEDE9D984B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37</vt:i4>
      </vt:variant>
    </vt:vector>
  </HeadingPairs>
  <TitlesOfParts>
    <vt:vector size="37" baseType="lpstr">
      <vt:lpstr>Figure 1.1</vt:lpstr>
      <vt:lpstr>Figure 1.1 data</vt:lpstr>
      <vt:lpstr>Figure 1.2</vt:lpstr>
      <vt:lpstr>Figure 1.2 data</vt:lpstr>
      <vt:lpstr>Figure 1.3</vt:lpstr>
      <vt:lpstr>Figure 1.3 data</vt:lpstr>
      <vt:lpstr>Figure 1.4</vt:lpstr>
      <vt:lpstr>Figure 1.4 data</vt:lpstr>
      <vt:lpstr>Figure 1.5</vt:lpstr>
      <vt:lpstr>Figure 1.5 data</vt:lpstr>
      <vt:lpstr>Figure 1.6</vt:lpstr>
      <vt:lpstr>Figure 1.6 data</vt:lpstr>
      <vt:lpstr>Figure 1.7</vt:lpstr>
      <vt:lpstr>Figure 1.7 data</vt:lpstr>
      <vt:lpstr>Figure 1.8</vt:lpstr>
      <vt:lpstr>Figure 1.8 data</vt:lpstr>
      <vt:lpstr>Figure 1.9</vt:lpstr>
      <vt:lpstr>Figure 1.9 data</vt:lpstr>
      <vt:lpstr>Figure 1.10</vt:lpstr>
      <vt:lpstr>Figure 1.10 data</vt:lpstr>
      <vt:lpstr>Figure 1.11</vt:lpstr>
      <vt:lpstr>Figure 1.11 data</vt:lpstr>
      <vt:lpstr>Figure 1.12</vt:lpstr>
      <vt:lpstr>Figure 1.12 data</vt:lpstr>
      <vt:lpstr>Figure 1.13</vt:lpstr>
      <vt:lpstr>Figure 1.13 data</vt:lpstr>
      <vt:lpstr>Figure 1.14</vt:lpstr>
      <vt:lpstr>Figure 1.14 data</vt:lpstr>
      <vt:lpstr>Figure 1.15</vt:lpstr>
      <vt:lpstr>Figure 1.15 data</vt:lpstr>
      <vt:lpstr>Figure 1.16</vt:lpstr>
      <vt:lpstr>Figure 1.16 data</vt:lpstr>
      <vt:lpstr>Figure 1.17</vt:lpstr>
      <vt:lpstr>Figure 1.17 data</vt:lpstr>
      <vt:lpstr>Figure 1.18</vt:lpstr>
      <vt:lpstr> Figure 1.18 data</vt:lpstr>
      <vt:lpstr>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2020-10-25T11:37:13Z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0x010100E012D93316A1B64E8CA4816D14F58837</vt:lpwstr>
  </property>
</Properties>
</file>