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ml.chartshapes+xml"/>
  <Override PartName="/xl/tables/table7.xml" ContentType="application/vnd.openxmlformats-officedocument.spreadsheetml.tab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8.xml" ContentType="application/vnd.openxmlformats-officedocument.spreadsheetml.tab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9.xml" ContentType="application/vnd.openxmlformats-officedocument.spreadsheetml.tab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10.xml" ContentType="application/vnd.openxmlformats-officedocument.spreadsheetml.tab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11.xml" ContentType="application/vnd.openxmlformats-officedocument.spreadsheetml.tab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ml.chartshapes+xml"/>
  <Override PartName="/xl/tables/table14.xml" ContentType="application/vnd.openxmlformats-officedocument.spreadsheetml.tabl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tables/table15.xml" ContentType="application/vnd.openxmlformats-officedocument.spreadsheetml.table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tables/table16.xml" ContentType="application/vnd.openxmlformats-officedocument.spreadsheetml.tabl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tables/table17.xml" ContentType="application/vnd.openxmlformats-officedocument.spreadsheetml.table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ml.chartshapes+xml"/>
  <Override PartName="/xl/tables/table18.xml" ContentType="application/vnd.openxmlformats-officedocument.spreadsheetml.table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3.xml" ContentType="application/vnd.openxmlformats-officedocument.drawingml.chartshapes+xml"/>
  <Override PartName="/xl/tables/table19.xml" ContentType="application/vnd.openxmlformats-officedocument.spreadsheetml.table+xml"/>
  <Override PartName="/xl/drawings/drawing24.xml" ContentType="application/vnd.openxmlformats-officedocument.drawing+xml"/>
  <Override PartName="/xl/charts/chart2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5.xml" ContentType="application/vnd.openxmlformats-officedocument.drawingml.chartshapes+xml"/>
  <Override PartName="/xl/tables/table20.xml" ContentType="application/vnd.openxmlformats-officedocument.spreadsheetml.table+xml"/>
  <Override PartName="/xl/drawings/drawing26.xml" ContentType="application/vnd.openxmlformats-officedocument.drawing+xml"/>
  <Override PartName="/xl/charts/chart21.xml" ContentType="application/vnd.openxmlformats-officedocument.drawingml.chart+xml"/>
  <Override PartName="/xl/tables/table21.xml" ContentType="application/vnd.openxmlformats-officedocument.spreadsheetml.table+xml"/>
  <Override PartName="/xl/drawings/drawing27.xml" ContentType="application/vnd.openxmlformats-officedocument.drawing+xml"/>
  <Override PartName="/xl/charts/chart2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8.xml" ContentType="application/vnd.openxmlformats-officedocument.drawingml.chartshapes+xml"/>
  <Override PartName="/xl/tables/table22.xml" ContentType="application/vnd.openxmlformats-officedocument.spreadsheetml.table+xml"/>
  <Override PartName="/xl/drawings/drawing29.xml" ContentType="application/vnd.openxmlformats-officedocument.drawing+xml"/>
  <Override PartName="/xl/charts/chart23.xml" ContentType="application/vnd.openxmlformats-officedocument.drawingml.chart+xml"/>
  <Override PartName="/xl/tables/table23.xml" ContentType="application/vnd.openxmlformats-officedocument.spreadsheetml.table+xml"/>
  <Override PartName="/xl/drawings/drawing30.xml" ContentType="application/vnd.openxmlformats-officedocument.drawing+xml"/>
  <Override PartName="/xl/charts/chart2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ables/table24.xml" ContentType="application/vnd.openxmlformats-officedocument.spreadsheetml.table+xml"/>
  <Override PartName="/xl/drawings/drawing31.xml" ContentType="application/vnd.openxmlformats-officedocument.drawing+xml"/>
  <Override PartName="/xl/charts/chart2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ables/table25.xml" ContentType="application/vnd.openxmlformats-officedocument.spreadsheetml.table+xml"/>
  <Override PartName="/xl/drawings/drawing32.xml" ContentType="application/vnd.openxmlformats-officedocument.drawing+xml"/>
  <Override PartName="/xl/charts/chart26.xml" ContentType="application/vnd.openxmlformats-officedocument.drawingml.chart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8800" windowHeight="11805" tabRatio="948"/>
  </bookViews>
  <sheets>
    <sheet name="איור א'-1 " sheetId="51" r:id="rId1"/>
    <sheet name="נתונים א'-1" sheetId="1" r:id="rId2"/>
    <sheet name="FAME Persistence2" sheetId="80" state="veryHidden" r:id="rId3"/>
    <sheet name="איור א'-2" sheetId="52" r:id="rId4"/>
    <sheet name="נתונים א'-2" sheetId="29" r:id="rId5"/>
    <sheet name="איור א'- 3" sheetId="53" r:id="rId6"/>
    <sheet name="נתונים א'- 3" sheetId="45" r:id="rId7"/>
    <sheet name="איור א'- 4" sheetId="93" r:id="rId8"/>
    <sheet name="נתונים א'- 4" sheetId="94" r:id="rId9"/>
    <sheet name="איור א'- 5" sheetId="54" r:id="rId10"/>
    <sheet name="נתונים א'-5" sheetId="42" r:id="rId11"/>
    <sheet name="איור א'-6" sheetId="98" r:id="rId12"/>
    <sheet name="נתונים א'-6" sheetId="97" r:id="rId13"/>
    <sheet name="איור א'-7" sheetId="103" r:id="rId14"/>
    <sheet name="נתונים א'-7" sheetId="104" r:id="rId15"/>
    <sheet name="איור א'-8" sheetId="72" r:id="rId16"/>
    <sheet name="נתונים א'-8" sheetId="12" r:id="rId17"/>
    <sheet name="איור א'-9" sheetId="101" r:id="rId18"/>
    <sheet name="נתונים א'-9" sheetId="102" r:id="rId19"/>
    <sheet name="איור א'-10" sheetId="106" r:id="rId20"/>
    <sheet name="נתונים א'-10" sheetId="105" r:id="rId21"/>
    <sheet name="איור א'-11" sheetId="58" r:id="rId22"/>
    <sheet name="נתונים א'-11" sheetId="18" r:id="rId23"/>
    <sheet name="איור א'-12" sheetId="84" r:id="rId24"/>
    <sheet name="נתונים א'-12" sheetId="70" r:id="rId25"/>
    <sheet name="איור א'-13" sheetId="64" r:id="rId26"/>
    <sheet name="נתונים א'-13" sheetId="25" r:id="rId27"/>
    <sheet name="איור א'- 14" sheetId="61" r:id="rId28"/>
    <sheet name="נתונים א'-14" sheetId="31" r:id="rId29"/>
    <sheet name="איור א'-15" sheetId="96" r:id="rId30"/>
    <sheet name="נתונים א'-15" sheetId="95" r:id="rId31"/>
    <sheet name="איור א'-16" sheetId="63" r:id="rId32"/>
    <sheet name="נתונים א'-16" sheetId="35" r:id="rId33"/>
    <sheet name="איור א'-17" sheetId="100" r:id="rId34"/>
    <sheet name="נתונים א'-17" sheetId="99" r:id="rId35"/>
    <sheet name="איור א'- 18" sheetId="76" r:id="rId36"/>
    <sheet name="נתונים א'- 18" sheetId="83" r:id="rId37"/>
    <sheet name="איור א'- 19" sheetId="91" r:id="rId38"/>
    <sheet name="נתונים א'- 19" sheetId="92" r:id="rId39"/>
    <sheet name="איור א'-20" sheetId="66" r:id="rId40"/>
    <sheet name="נתונים א'-20" sheetId="47" r:id="rId41"/>
    <sheet name="איור א'- 21" sheetId="87" r:id="rId42"/>
    <sheet name="נתונים א'- 21" sheetId="88" r:id="rId43"/>
    <sheet name="איור א'- 22" sheetId="77" r:id="rId44"/>
    <sheet name="נתונים א'- 22" sheetId="82" r:id="rId45"/>
    <sheet name="איור א'- 23" sheetId="89" r:id="rId46"/>
    <sheet name="נתונים א'- 23" sheetId="90" r:id="rId47"/>
    <sheet name="איור א'- 24" sheetId="108" r:id="rId48"/>
    <sheet name="נתונים א'- 24" sheetId="109" r:id="rId49"/>
    <sheet name="לוח אינדיקטורים" sheetId="73" r:id="rId50"/>
  </sheets>
  <definedNames>
    <definedName name="_xlnm._FilterDatabase" localSheetId="35" hidden="1">'איור א''- 18'!$F$8:$F$8</definedName>
    <definedName name="_xlnm._FilterDatabase" localSheetId="38" hidden="1">'נתונים א''- 19'!$A$1:$C$1</definedName>
    <definedName name="_xlnm._FilterDatabase" localSheetId="46" hidden="1">'נתונים א''- 23'!$A$1:$B$25</definedName>
    <definedName name="_xlnm._FilterDatabase" localSheetId="26" hidden="1">'נתונים א''-13'!#REF!</definedName>
    <definedName name="anscount" hidden="1">1</definedName>
    <definedName name="data_paste_cell" localSheetId="43">#REF!</definedName>
    <definedName name="data_paste_cell" localSheetId="29">#REF!</definedName>
    <definedName name="data_paste_cell" localSheetId="49">#REF!</definedName>
    <definedName name="data_paste_cell" localSheetId="22">#REF!</definedName>
    <definedName name="data_paste_cell" localSheetId="24">#REF!</definedName>
    <definedName name="data_paste_cell" localSheetId="30">#REF!</definedName>
    <definedName name="data_paste_cell" localSheetId="4">#REF!</definedName>
    <definedName name="data_paste_cell">#REF!</definedName>
    <definedName name="limcount" hidden="1">1</definedName>
    <definedName name="sencount" hidden="1">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99" l="1"/>
  <c r="I4" i="99"/>
  <c r="I5" i="99"/>
  <c r="I6" i="99"/>
  <c r="I2" i="99"/>
  <c r="F6" i="99"/>
  <c r="G6" i="99" s="1"/>
  <c r="H6" i="99" s="1"/>
  <c r="G3" i="99"/>
  <c r="G4" i="99"/>
  <c r="G5" i="99"/>
  <c r="G7" i="99"/>
  <c r="H2" i="99" s="1"/>
  <c r="G2" i="99"/>
  <c r="H5" i="99" l="1"/>
  <c r="H4" i="99"/>
  <c r="H3" i="99"/>
</calcChain>
</file>

<file path=xl/sharedStrings.xml><?xml version="1.0" encoding="utf-8"?>
<sst xmlns="http://schemas.openxmlformats.org/spreadsheetml/2006/main" count="262" uniqueCount="149">
  <si>
    <t>יתרה</t>
  </si>
  <si>
    <t>גמל והשתלמות</t>
  </si>
  <si>
    <t>אג"ח חברות</t>
  </si>
  <si>
    <t>מניות בארץ</t>
  </si>
  <si>
    <t>מוסדיים</t>
  </si>
  <si>
    <t>סה"כ</t>
  </si>
  <si>
    <t>אג"ח ממשלתיות ומק"ם</t>
  </si>
  <si>
    <t>תנועה</t>
  </si>
  <si>
    <t>מחיר</t>
  </si>
  <si>
    <t>אחר</t>
  </si>
  <si>
    <t>מניות בחו"ל</t>
  </si>
  <si>
    <t>פנסיה ותיקות</t>
  </si>
  <si>
    <t>פנסיה חדשות</t>
  </si>
  <si>
    <t>ביטוח - משתתפות</t>
  </si>
  <si>
    <t>שנה</t>
  </si>
  <si>
    <t>שינוי במיליארדי ₪</t>
  </si>
  <si>
    <t>ציבור במישרין</t>
  </si>
  <si>
    <t>קרנות נאמנות</t>
  </si>
  <si>
    <t>אג"ח ממשלתיות</t>
  </si>
  <si>
    <t>ציבור במישרין ללא קרנות</t>
  </si>
  <si>
    <t>קרנות 
פנסיה</t>
  </si>
  <si>
    <t>איור א'-2: יתרת תיק הנכסים</t>
  </si>
  <si>
    <t>באחוזי תוצר</t>
  </si>
  <si>
    <t>כאחוז מסך התיק</t>
  </si>
  <si>
    <t>שיעור המוסדיים מסך התיק</t>
  </si>
  <si>
    <t>איור א'-5: התפלגות ההחזקות בתיק לפי מנהל</t>
  </si>
  <si>
    <t>יתרות במיליארדי ש"ח (עמודות) וכאחוז מסה"כ (בועות)</t>
  </si>
  <si>
    <t>מיליארדי ₪</t>
  </si>
  <si>
    <t>תאריך</t>
  </si>
  <si>
    <t>נכסים סחירים</t>
  </si>
  <si>
    <t>נכסים בסיכון</t>
  </si>
  <si>
    <t>נכסים זרים</t>
  </si>
  <si>
    <t>נכסים במט"ח</t>
  </si>
  <si>
    <t>נכסים שאינם צמודי מדד</t>
  </si>
  <si>
    <t>נכסים נזילים</t>
  </si>
  <si>
    <t>אחוזים</t>
  </si>
  <si>
    <t>דצמ-19</t>
  </si>
  <si>
    <t>נכסים אחרים*</t>
  </si>
  <si>
    <t>אג"ח בארץ כללי</t>
  </si>
  <si>
    <t>מזומן ופיקדונות</t>
  </si>
  <si>
    <t>אג"ח בארץ חברות</t>
  </si>
  <si>
    <t>דצמ-20</t>
  </si>
  <si>
    <t>דצמ-21</t>
  </si>
  <si>
    <t>אחוז מסך התיק</t>
  </si>
  <si>
    <t>אג"ח בחו"ל</t>
  </si>
  <si>
    <t>הגופים המוסדים</t>
  </si>
  <si>
    <t>יתרות ותנועות במיליארדי ₪</t>
  </si>
  <si>
    <t>עזר</t>
  </si>
  <si>
    <t>*נכסים אחרים - נכסים המנוהלים בידי המוסדיים וכוללים מניות לא סחירות, הלוואות, תיקי משכנתאות, זכויות מקרקעין ונגזרים.</t>
  </si>
  <si>
    <t>נכסים</t>
  </si>
  <si>
    <t>דצמ-22</t>
  </si>
  <si>
    <t>מנהל</t>
  </si>
  <si>
    <t>גופים מוסדיים</t>
  </si>
  <si>
    <t>ציבור במישרין (כולל קרנות נאמנות)</t>
  </si>
  <si>
    <t>יתרה תיק הנכסים, מיליארדי ₪</t>
  </si>
  <si>
    <t>יחס יתרת התיק לתוצר</t>
  </si>
  <si>
    <t>שיעור שינוי, אחוזים</t>
  </si>
  <si>
    <t>שיעור הציבור במישרין מסך התיק</t>
  </si>
  <si>
    <t>יתרות</t>
  </si>
  <si>
    <t>קבוצות התמחות בקרנות נאמנות</t>
  </si>
  <si>
    <t>אחוז מסך הנכסים</t>
  </si>
  <si>
    <t>Q1</t>
  </si>
  <si>
    <t>Q2</t>
  </si>
  <si>
    <t>Q3</t>
  </si>
  <si>
    <t>Q4</t>
  </si>
  <si>
    <t>רביע</t>
  </si>
  <si>
    <t>עמודה1</t>
  </si>
  <si>
    <t>31/12/2023</t>
  </si>
  <si>
    <t>שינוי יתרות במיליארדי ש"ח (עמודות) ושינוי באחוזים (בועות)</t>
  </si>
  <si>
    <t>2023</t>
  </si>
  <si>
    <t>מיליארדי דולר</t>
  </si>
  <si>
    <t>מניות זרות</t>
  </si>
  <si>
    <t xml:space="preserve">אג"ח זרות </t>
  </si>
  <si>
    <t xml:space="preserve">קרנות השקעה בחו"ל   </t>
  </si>
  <si>
    <t>חוזים עתידיים ואופציות על מדדי מניות בחו"ל (חשיפה)</t>
  </si>
  <si>
    <t>אחוז מסך הנכסים הזרים של המשקיעים המוסדיים</t>
  </si>
  <si>
    <t>יתרת האחזקות במניות בארץ</t>
  </si>
  <si>
    <t>פיקדונות אחרים</t>
  </si>
  <si>
    <t>מקמ</t>
  </si>
  <si>
    <t>* אחר - פקדונות צמודים ולא צמודים ונכסים פיננסיים עתידיים</t>
  </si>
  <si>
    <t>דצמ-23</t>
  </si>
  <si>
    <t>* אמדני תנועה</t>
  </si>
  <si>
    <t>איור א'-1: יתרת תיק הנכסים של הציבור</t>
  </si>
  <si>
    <t>שיעור שינוי שנתי</t>
  </si>
  <si>
    <t>איור א'-3: שינוי ביתרת הנכסים בתיק בשנת 2024</t>
  </si>
  <si>
    <t>יתרות הנכסים במיליארדי ש"ח ב-2024 (בועות)</t>
  </si>
  <si>
    <t>2024</t>
  </si>
  <si>
    <t>איור א'-6: צבירות נטו של המשקיעים המוסדיים</t>
  </si>
  <si>
    <t>פנסיה ותיקה</t>
  </si>
  <si>
    <t>פנסיה חדשה</t>
  </si>
  <si>
    <t>קופות גמל</t>
  </si>
  <si>
    <t>קרנות השתלמות</t>
  </si>
  <si>
    <t>משתתפות ברווחים</t>
  </si>
  <si>
    <t>איור א'-7: התפלגות ההחזקות בתיק לפי מנהל</t>
  </si>
  <si>
    <t>הגופים המוסדיים</t>
  </si>
  <si>
    <t>משקי בית*</t>
  </si>
  <si>
    <t>תאגידים ואחר</t>
  </si>
  <si>
    <t>סהכ</t>
  </si>
  <si>
    <t>*משקי בית – כוללים מלכר"ים פרטיים המשרתים משקי בית</t>
  </si>
  <si>
    <t>איור א'-8: יתרת האחזקות באג"ח ממשלתיות סחירות לפי מחזיקים</t>
  </si>
  <si>
    <t>איור א'-17: התפלגות החשיפה לנכסים זרים של הגופים המוסדיים</t>
  </si>
  <si>
    <t>איור א'-14: יתרות מניות ואג"ח בחו"ל</t>
  </si>
  <si>
    <t>איור א'-16: חשיפה לנכסים זרים של הגופים המוסדיים</t>
  </si>
  <si>
    <t>איור א'-9: יתרת אחזקות הציבור במק"מ לפי מחזיקים</t>
  </si>
  <si>
    <t>שינוי ביתרות התיק</t>
  </si>
  <si>
    <t>איור א'-11: יתרת האחזקות במניות בארץ</t>
  </si>
  <si>
    <t>איור א'-12: מניות בארץ, ציבור במישרין לעומת הגופים המוסדיים</t>
  </si>
  <si>
    <t>איור א'-13: יתרת הפיקדונות ועו"ש</t>
  </si>
  <si>
    <t>עמודת עזר</t>
  </si>
  <si>
    <t>צבירות Q4</t>
  </si>
  <si>
    <t xml:space="preserve">צבירות נטו במיליארדי ש"ח, במהלך 2024 </t>
  </si>
  <si>
    <t>איור א'-18: התמחויות בקרנות נאמנות (כולל ק. סל)</t>
  </si>
  <si>
    <t>צבירות נטו 2024</t>
  </si>
  <si>
    <t>קרן כספית - מטח</t>
  </si>
  <si>
    <t>אג"ח בארץ - חברות</t>
  </si>
  <si>
    <t>אגח בארץ - כללי</t>
  </si>
  <si>
    <t>קרן כספית - שקלית</t>
  </si>
  <si>
    <t>איור א'-20: התפלגות נכסי קרנות הנאמנות (כולל ק. סל)</t>
  </si>
  <si>
    <t>איור א'-21: יתרה במסלול עוקב מדד S&amp;P500 לפי מוצר</t>
  </si>
  <si>
    <t xml:space="preserve"> גמל להשקעה</t>
  </si>
  <si>
    <t xml:space="preserve"> תגמולים ופיצוים</t>
  </si>
  <si>
    <t>קרנות פנסיה</t>
  </si>
  <si>
    <t>איור א'-22: שינויים במסלולים עוקבי מדד S&amp;P500 אצל המוסדיים</t>
  </si>
  <si>
    <t xml:space="preserve">העברות </t>
  </si>
  <si>
    <t>צבירה נטו</t>
  </si>
  <si>
    <t>מחירים</t>
  </si>
  <si>
    <t>איור א'-23: יתרת קרנות הנאמנות עוקבות מדד S&amp;P500</t>
  </si>
  <si>
    <t>יתרה מליארדי ₪</t>
  </si>
  <si>
    <t>איור א'-10: יתרת אחזקות הציבור באג"ח קונצרניות סחירות לפי מחזיקים</t>
  </si>
  <si>
    <t>איור א'-19: יתרות בקרנות הנאמנות לפי קבוצות התמחות נבחרות</t>
  </si>
  <si>
    <t>משקי בית</t>
  </si>
  <si>
    <t>עסקי</t>
  </si>
  <si>
    <t>איור א'-24: אחזקות בקרנות נאמנות עוקבות מדד S&amp;P500</t>
  </si>
  <si>
    <t>איור א'-4: התפלגות הנכסים בתיק  באחוזים בשנים 2023 ו- 2024  (עמודות)</t>
  </si>
  <si>
    <t xml:space="preserve">שנה </t>
  </si>
  <si>
    <t xml:space="preserve">חודש </t>
  </si>
  <si>
    <t>חודש</t>
  </si>
  <si>
    <t>נכסים פיננסיים בחו"ל</t>
  </si>
  <si>
    <t>פוליסות ביטוח</t>
  </si>
  <si>
    <t>עו"ש*</t>
  </si>
  <si>
    <t>יתרה בטריליוני ש"ח (קו) ושיעור שינוי שנתי (עמודות)</t>
  </si>
  <si>
    <t>איור א'-15: ההשקעות נטו בחו"ל</t>
  </si>
  <si>
    <t>נכסים פיננסים בחו"ל</t>
  </si>
  <si>
    <t>31/12/2024</t>
  </si>
  <si>
    <t>כספיות שקליות</t>
  </si>
  <si>
    <t>*אחר – קבוצות השקעה אחרות שאינן בגרף, בהן: קבוצות מתמחות אג"ח בארץ מדינה, אג"ח בחו"ל, תושבי חוץ, קרנות כספיות במט"ח וגמישות.</t>
  </si>
  <si>
    <t>אחר*</t>
  </si>
  <si>
    <t>דצמ-24</t>
  </si>
  <si>
    <t>המקור: נתוני ועיבודי בנק ישראל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</si>
</sst>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#,##0.0"/>
    <numFmt numFmtId="167" formatCode="0.0%"/>
    <numFmt numFmtId="168" formatCode="yyyy"/>
    <numFmt numFmtId="169" formatCode="0.0"/>
  </numFmts>
  <fonts count="3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0"/>
      <name val="Arial"/>
      <family val="2"/>
      <charset val="177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  <scheme val="minor"/>
    </font>
    <font>
      <b/>
      <sz val="11"/>
      <name val="Arial"/>
      <family val="2"/>
      <charset val="177"/>
      <scheme val="minor"/>
    </font>
    <font>
      <sz val="11"/>
      <name val="Arial"/>
      <family val="2"/>
      <charset val="177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theme="1"/>
      <name val="Arial"/>
      <family val="2"/>
    </font>
    <font>
      <sz val="9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theme="1"/>
      <name val="Arial"/>
      <family val="2"/>
      <charset val="177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"/>
      <family val="2"/>
      <scheme val="minor"/>
    </font>
    <font>
      <sz val="10"/>
      <name val="Assistant"/>
    </font>
    <font>
      <sz val="9"/>
      <name val="Arial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EDCE0"/>
        <bgColor theme="4" tint="0.79998168889431442"/>
      </patternFill>
    </fill>
    <fill>
      <patternFill patternType="solid">
        <fgColor rgb="FFAEDCE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3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234">
    <xf numFmtId="0" fontId="0" fillId="0" borderId="0" xfId="0"/>
    <xf numFmtId="164" fontId="0" fillId="0" borderId="0" xfId="1" applyNumberFormat="1" applyFont="1"/>
    <xf numFmtId="9" fontId="0" fillId="0" borderId="0" xfId="2" applyFont="1"/>
    <xf numFmtId="43" fontId="0" fillId="0" borderId="0" xfId="0" applyNumberFormat="1"/>
    <xf numFmtId="0" fontId="9" fillId="0" borderId="0" xfId="7"/>
    <xf numFmtId="9" fontId="0" fillId="0" borderId="1" xfId="2" applyFont="1" applyBorder="1"/>
    <xf numFmtId="164" fontId="0" fillId="0" borderId="1" xfId="1" applyNumberFormat="1" applyFont="1" applyBorder="1"/>
    <xf numFmtId="166" fontId="0" fillId="0" borderId="1" xfId="0" applyNumberFormat="1" applyBorder="1"/>
    <xf numFmtId="1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/>
    <xf numFmtId="166" fontId="0" fillId="0" borderId="0" xfId="0" applyNumberFormat="1"/>
    <xf numFmtId="167" fontId="0" fillId="0" borderId="0" xfId="2" applyNumberFormat="1" applyFont="1"/>
    <xf numFmtId="3" fontId="15" fillId="0" borderId="1" xfId="16" applyNumberFormat="1" applyFont="1" applyBorder="1" applyAlignment="1">
      <alignment horizontal="right"/>
    </xf>
    <xf numFmtId="1" fontId="15" fillId="0" borderId="1" xfId="16" applyNumberFormat="1" applyFont="1" applyBorder="1" applyAlignment="1">
      <alignment horizontal="right"/>
    </xf>
    <xf numFmtId="0" fontId="11" fillId="0" borderId="0" xfId="0" applyFont="1"/>
    <xf numFmtId="164" fontId="11" fillId="0" borderId="0" xfId="1" applyNumberFormat="1" applyFont="1"/>
    <xf numFmtId="0" fontId="5" fillId="0" borderId="0" xfId="20"/>
    <xf numFmtId="0" fontId="5" fillId="0" borderId="0" xfId="22"/>
    <xf numFmtId="43" fontId="5" fillId="4" borderId="1" xfId="22" applyNumberFormat="1" applyFill="1" applyBorder="1"/>
    <xf numFmtId="165" fontId="0" fillId="0" borderId="1" xfId="23" applyNumberFormat="1" applyFont="1" applyBorder="1"/>
    <xf numFmtId="169" fontId="5" fillId="4" borderId="1" xfId="22" applyNumberFormat="1" applyFill="1" applyBorder="1"/>
    <xf numFmtId="0" fontId="5" fillId="0" borderId="0" xfId="22" applyFill="1" applyBorder="1" applyAlignment="1">
      <alignment horizontal="right" vertical="center" indent="1"/>
    </xf>
    <xf numFmtId="165" fontId="0" fillId="0" borderId="0" xfId="23" applyNumberFormat="1" applyFont="1" applyFill="1" applyBorder="1"/>
    <xf numFmtId="169" fontId="5" fillId="0" borderId="0" xfId="22" applyNumberFormat="1"/>
    <xf numFmtId="17" fontId="0" fillId="0" borderId="7" xfId="0" applyNumberFormat="1" applyBorder="1" applyAlignment="1">
      <alignment horizontal="right" vertical="center" readingOrder="2"/>
    </xf>
    <xf numFmtId="164" fontId="0" fillId="0" borderId="8" xfId="1" applyNumberFormat="1" applyFont="1" applyBorder="1"/>
    <xf numFmtId="0" fontId="18" fillId="0" borderId="0" xfId="0" applyFont="1"/>
    <xf numFmtId="0" fontId="19" fillId="0" borderId="0" xfId="0" applyFont="1"/>
    <xf numFmtId="0" fontId="15" fillId="0" borderId="7" xfId="15" applyFont="1" applyBorder="1"/>
    <xf numFmtId="9" fontId="15" fillId="0" borderId="8" xfId="2" applyFont="1" applyBorder="1"/>
    <xf numFmtId="1" fontId="15" fillId="0" borderId="12" xfId="16" applyNumberFormat="1" applyFont="1" applyBorder="1" applyAlignment="1">
      <alignment horizontal="right"/>
    </xf>
    <xf numFmtId="9" fontId="15" fillId="0" borderId="11" xfId="2" applyFont="1" applyBorder="1"/>
    <xf numFmtId="165" fontId="20" fillId="2" borderId="6" xfId="0" applyNumberFormat="1" applyFont="1" applyFill="1" applyBorder="1"/>
    <xf numFmtId="0" fontId="17" fillId="2" borderId="9" xfId="0" applyFont="1" applyFill="1" applyBorder="1"/>
    <xf numFmtId="0" fontId="17" fillId="2" borderId="6" xfId="0" applyFont="1" applyFill="1" applyBorder="1"/>
    <xf numFmtId="0" fontId="17" fillId="2" borderId="5" xfId="0" applyFont="1" applyFill="1" applyBorder="1"/>
    <xf numFmtId="1" fontId="0" fillId="0" borderId="8" xfId="1" applyNumberFormat="1" applyFont="1" applyBorder="1"/>
    <xf numFmtId="168" fontId="0" fillId="0" borderId="7" xfId="0" applyNumberFormat="1" applyBorder="1" applyAlignment="1">
      <alignment horizontal="center" vertical="center" readingOrder="2"/>
    </xf>
    <xf numFmtId="168" fontId="0" fillId="0" borderId="10" xfId="0" applyNumberFormat="1" applyBorder="1" applyAlignment="1">
      <alignment horizontal="center" vertical="center" readingOrder="2"/>
    </xf>
    <xf numFmtId="0" fontId="5" fillId="0" borderId="13" xfId="22" applyBorder="1" applyAlignment="1">
      <alignment horizontal="right" vertical="center" indent="1"/>
    </xf>
    <xf numFmtId="43" fontId="5" fillId="4" borderId="8" xfId="22" applyNumberFormat="1" applyFill="1" applyBorder="1"/>
    <xf numFmtId="165" fontId="0" fillId="0" borderId="8" xfId="23" applyNumberFormat="1" applyFont="1" applyBorder="1"/>
    <xf numFmtId="169" fontId="5" fillId="4" borderId="8" xfId="22" applyNumberFormat="1" applyFill="1" applyBorder="1"/>
    <xf numFmtId="0" fontId="18" fillId="0" borderId="0" xfId="22" applyFont="1"/>
    <xf numFmtId="164" fontId="15" fillId="0" borderId="1" xfId="1" applyNumberFormat="1" applyFont="1" applyBorder="1"/>
    <xf numFmtId="17" fontId="0" fillId="0" borderId="3" xfId="0" applyNumberFormat="1" applyFont="1" applyBorder="1" applyAlignment="1">
      <alignment horizontal="right" vertical="center" readingOrder="2"/>
    </xf>
    <xf numFmtId="0" fontId="9" fillId="0" borderId="0" xfId="7" applyAlignment="1">
      <alignment horizontal="center"/>
    </xf>
    <xf numFmtId="169" fontId="0" fillId="0" borderId="0" xfId="0" applyNumberFormat="1"/>
    <xf numFmtId="0" fontId="3" fillId="0" borderId="0" xfId="27"/>
    <xf numFmtId="0" fontId="0" fillId="0" borderId="0" xfId="0" applyFont="1"/>
    <xf numFmtId="164" fontId="0" fillId="0" borderId="0" xfId="1" applyNumberFormat="1" applyFont="1" applyBorder="1"/>
    <xf numFmtId="0" fontId="17" fillId="2" borderId="9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14" fontId="0" fillId="0" borderId="0" xfId="0" applyNumberFormat="1"/>
    <xf numFmtId="2" fontId="0" fillId="0" borderId="0" xfId="0" applyNumberFormat="1"/>
    <xf numFmtId="0" fontId="0" fillId="0" borderId="0" xfId="0" quotePrefix="1"/>
    <xf numFmtId="19" fontId="0" fillId="0" borderId="0" xfId="0" applyNumberFormat="1"/>
    <xf numFmtId="14" fontId="3" fillId="0" borderId="0" xfId="27" applyNumberFormat="1"/>
    <xf numFmtId="165" fontId="19" fillId="0" borderId="0" xfId="1" applyNumberFormat="1" applyFont="1"/>
    <xf numFmtId="43" fontId="0" fillId="0" borderId="0" xfId="1" applyNumberFormat="1" applyFont="1"/>
    <xf numFmtId="2" fontId="0" fillId="0" borderId="0" xfId="2" applyNumberFormat="1" applyFont="1" applyAlignment="1">
      <alignment horizontal="center" vertical="center"/>
    </xf>
    <xf numFmtId="2" fontId="0" fillId="0" borderId="0" xfId="2" applyNumberFormat="1" applyFont="1"/>
    <xf numFmtId="22" fontId="0" fillId="0" borderId="0" xfId="0" applyNumberFormat="1"/>
    <xf numFmtId="17" fontId="0" fillId="0" borderId="0" xfId="0" applyNumberFormat="1" applyBorder="1" applyAlignment="1">
      <alignment horizontal="right" vertical="center" readingOrder="2"/>
    </xf>
    <xf numFmtId="165" fontId="23" fillId="0" borderId="0" xfId="1" applyNumberFormat="1" applyFont="1" applyBorder="1"/>
    <xf numFmtId="164" fontId="23" fillId="0" borderId="0" xfId="1" applyNumberFormat="1" applyFont="1" applyBorder="1"/>
    <xf numFmtId="167" fontId="0" fillId="0" borderId="1" xfId="2" applyNumberFormat="1" applyFont="1" applyBorder="1" applyAlignment="1">
      <alignment horizontal="center" vertical="center"/>
    </xf>
    <xf numFmtId="167" fontId="0" fillId="0" borderId="8" xfId="2" applyNumberFormat="1" applyFont="1" applyBorder="1" applyAlignment="1">
      <alignment horizontal="center" vertical="center"/>
    </xf>
    <xf numFmtId="167" fontId="0" fillId="0" borderId="12" xfId="2" applyNumberFormat="1" applyFont="1" applyBorder="1" applyAlignment="1">
      <alignment horizontal="center" vertical="center"/>
    </xf>
    <xf numFmtId="167" fontId="0" fillId="0" borderId="11" xfId="2" applyNumberFormat="1" applyFont="1" applyBorder="1" applyAlignment="1">
      <alignment horizontal="center" vertical="center"/>
    </xf>
    <xf numFmtId="167" fontId="21" fillId="0" borderId="12" xfId="2" applyNumberFormat="1" applyFont="1" applyBorder="1" applyAlignment="1">
      <alignment horizontal="center" vertical="center"/>
    </xf>
    <xf numFmtId="167" fontId="21" fillId="0" borderId="11" xfId="2" applyNumberFormat="1" applyFont="1" applyBorder="1" applyAlignment="1">
      <alignment horizontal="center" vertical="center"/>
    </xf>
    <xf numFmtId="167" fontId="23" fillId="0" borderId="12" xfId="2" applyNumberFormat="1" applyFont="1" applyFill="1" applyBorder="1" applyAlignment="1">
      <alignment horizontal="center" vertical="center"/>
    </xf>
    <xf numFmtId="167" fontId="23" fillId="0" borderId="11" xfId="2" applyNumberFormat="1" applyFont="1" applyFill="1" applyBorder="1" applyAlignment="1">
      <alignment horizontal="center" vertical="center"/>
    </xf>
    <xf numFmtId="9" fontId="15" fillId="0" borderId="8" xfId="2" applyNumberFormat="1" applyFont="1" applyBorder="1"/>
    <xf numFmtId="166" fontId="0" fillId="0" borderId="1" xfId="0" applyNumberFormat="1" applyFont="1" applyBorder="1"/>
    <xf numFmtId="0" fontId="24" fillId="0" borderId="0" xfId="0" applyFont="1"/>
    <xf numFmtId="0" fontId="2" fillId="4" borderId="13" xfId="22" applyFont="1" applyFill="1" applyBorder="1" applyAlignment="1">
      <alignment horizontal="right" vertical="center" indent="1"/>
    </xf>
    <xf numFmtId="0" fontId="5" fillId="4" borderId="13" xfId="22" applyFill="1" applyBorder="1" applyAlignment="1">
      <alignment horizontal="right" vertical="center" indent="1"/>
    </xf>
    <xf numFmtId="164" fontId="15" fillId="0" borderId="1" xfId="16" applyNumberFormat="1" applyFont="1" applyBorder="1" applyAlignment="1">
      <alignment horizontal="right"/>
    </xf>
    <xf numFmtId="164" fontId="15" fillId="0" borderId="12" xfId="16" applyNumberFormat="1" applyFont="1" applyBorder="1" applyAlignment="1">
      <alignment horizontal="right"/>
    </xf>
    <xf numFmtId="0" fontId="15" fillId="0" borderId="7" xfId="15" applyFont="1" applyBorder="1" applyAlignment="1"/>
    <xf numFmtId="0" fontId="15" fillId="0" borderId="10" xfId="15" applyFont="1" applyBorder="1"/>
    <xf numFmtId="17" fontId="0" fillId="0" borderId="7" xfId="0" applyNumberFormat="1" applyFont="1" applyBorder="1" applyAlignment="1">
      <alignment horizontal="right" vertical="center" readingOrder="2"/>
    </xf>
    <xf numFmtId="0" fontId="15" fillId="0" borderId="7" xfId="15" applyFont="1" applyFill="1" applyBorder="1"/>
    <xf numFmtId="0" fontId="15" fillId="0" borderId="10" xfId="15" applyFont="1" applyFill="1" applyBorder="1"/>
    <xf numFmtId="167" fontId="15" fillId="0" borderId="1" xfId="2" applyNumberFormat="1" applyFont="1" applyFill="1" applyBorder="1"/>
    <xf numFmtId="167" fontId="15" fillId="0" borderId="8" xfId="2" applyNumberFormat="1" applyFont="1" applyFill="1" applyBorder="1"/>
    <xf numFmtId="167" fontId="15" fillId="0" borderId="12" xfId="2" applyNumberFormat="1" applyFont="1" applyFill="1" applyBorder="1"/>
    <xf numFmtId="167" fontId="15" fillId="0" borderId="11" xfId="2" applyNumberFormat="1" applyFont="1" applyFill="1" applyBorder="1"/>
    <xf numFmtId="0" fontId="20" fillId="3" borderId="9" xfId="0" applyFont="1" applyFill="1" applyBorder="1"/>
    <xf numFmtId="0" fontId="20" fillId="3" borderId="6" xfId="0" applyFont="1" applyFill="1" applyBorder="1"/>
    <xf numFmtId="165" fontId="1" fillId="0" borderId="1" xfId="1" applyNumberFormat="1" applyFont="1" applyBorder="1"/>
    <xf numFmtId="165" fontId="1" fillId="0" borderId="8" xfId="1" applyNumberFormat="1" applyFont="1" applyBorder="1"/>
    <xf numFmtId="165" fontId="1" fillId="0" borderId="12" xfId="1" applyNumberFormat="1" applyFont="1" applyBorder="1"/>
    <xf numFmtId="165" fontId="1" fillId="0" borderId="11" xfId="1" applyNumberFormat="1" applyFont="1" applyBorder="1"/>
    <xf numFmtId="0" fontId="22" fillId="3" borderId="6" xfId="0" applyFont="1" applyFill="1" applyBorder="1"/>
    <xf numFmtId="164" fontId="20" fillId="3" borderId="5" xfId="1" applyNumberFormat="1" applyFont="1" applyFill="1" applyBorder="1"/>
    <xf numFmtId="17" fontId="0" fillId="0" borderId="3" xfId="0" applyNumberFormat="1" applyFont="1" applyFill="1" applyBorder="1" applyAlignment="1">
      <alignment horizontal="right" vertical="center" readingOrder="2"/>
    </xf>
    <xf numFmtId="164" fontId="0" fillId="0" borderId="8" xfId="1" applyNumberFormat="1" applyFont="1" applyFill="1" applyBorder="1"/>
    <xf numFmtId="166" fontId="0" fillId="0" borderId="7" xfId="0" applyNumberFormat="1" applyFont="1" applyBorder="1"/>
    <xf numFmtId="166" fontId="0" fillId="0" borderId="8" xfId="0" applyNumberFormat="1" applyFont="1" applyBorder="1"/>
    <xf numFmtId="167" fontId="26" fillId="0" borderId="1" xfId="2" applyNumberFormat="1" applyFont="1" applyBorder="1" applyAlignment="1">
      <alignment horizontal="center" vertical="center"/>
    </xf>
    <xf numFmtId="167" fontId="26" fillId="0" borderId="8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7" xfId="0" applyBorder="1"/>
    <xf numFmtId="3" fontId="0" fillId="0" borderId="8" xfId="0" applyNumberFormat="1" applyFont="1" applyBorder="1"/>
    <xf numFmtId="0" fontId="25" fillId="0" borderId="0" xfId="0" applyFont="1" applyAlignment="1">
      <alignment horizontal="right" vertical="center" readingOrder="2"/>
    </xf>
    <xf numFmtId="17" fontId="16" fillId="0" borderId="7" xfId="0" applyNumberFormat="1" applyFont="1" applyBorder="1" applyAlignment="1">
      <alignment horizontal="right" vertical="center" readingOrder="2"/>
    </xf>
    <xf numFmtId="1" fontId="16" fillId="0" borderId="1" xfId="1" applyNumberFormat="1" applyFont="1" applyBorder="1"/>
    <xf numFmtId="17" fontId="11" fillId="0" borderId="2" xfId="0" applyNumberFormat="1" applyFont="1" applyFill="1" applyBorder="1" applyAlignment="1">
      <alignment horizontal="right" vertical="center" readingOrder="2"/>
    </xf>
    <xf numFmtId="165" fontId="11" fillId="0" borderId="1" xfId="1" applyNumberFormat="1" applyFont="1" applyFill="1" applyBorder="1"/>
    <xf numFmtId="17" fontId="11" fillId="0" borderId="3" xfId="0" applyNumberFormat="1" applyFont="1" applyFill="1" applyBorder="1" applyAlignment="1">
      <alignment horizontal="right" vertical="center" readingOrder="2"/>
    </xf>
    <xf numFmtId="165" fontId="20" fillId="2" borderId="6" xfId="0" applyNumberFormat="1" applyFont="1" applyFill="1" applyBorder="1" applyAlignment="1">
      <alignment horizontal="right" vertical="top" readingOrder="2"/>
    </xf>
    <xf numFmtId="17" fontId="11" fillId="0" borderId="14" xfId="0" applyNumberFormat="1" applyFont="1" applyFill="1" applyBorder="1" applyAlignment="1">
      <alignment horizontal="right" vertical="center" readingOrder="2"/>
    </xf>
    <xf numFmtId="17" fontId="11" fillId="0" borderId="15" xfId="0" applyNumberFormat="1" applyFont="1" applyFill="1" applyBorder="1" applyAlignment="1">
      <alignment horizontal="right" vertical="center" readingOrder="2"/>
    </xf>
    <xf numFmtId="0" fontId="18" fillId="0" borderId="0" xfId="0" applyFont="1" applyFill="1"/>
    <xf numFmtId="0" fontId="0" fillId="0" borderId="10" xfId="0" applyFill="1" applyBorder="1" applyAlignment="1">
      <alignment horizontal="center"/>
    </xf>
    <xf numFmtId="167" fontId="0" fillId="0" borderId="12" xfId="2" applyNumberFormat="1" applyFont="1" applyFill="1" applyBorder="1" applyAlignment="1">
      <alignment horizontal="center"/>
    </xf>
    <xf numFmtId="167" fontId="0" fillId="0" borderId="11" xfId="2" applyNumberFormat="1" applyFont="1" applyFill="1" applyBorder="1" applyAlignment="1">
      <alignment horizontal="center"/>
    </xf>
    <xf numFmtId="0" fontId="0" fillId="0" borderId="0" xfId="0" applyFill="1"/>
    <xf numFmtId="167" fontId="11" fillId="0" borderId="12" xfId="2" applyNumberFormat="1" applyFont="1" applyFill="1" applyBorder="1" applyAlignment="1">
      <alignment horizontal="center"/>
    </xf>
    <xf numFmtId="167" fontId="11" fillId="0" borderId="11" xfId="2" applyNumberFormat="1" applyFont="1" applyFill="1" applyBorder="1" applyAlignment="1">
      <alignment horizontal="center"/>
    </xf>
    <xf numFmtId="9" fontId="0" fillId="0" borderId="0" xfId="2" applyFont="1" applyFill="1"/>
    <xf numFmtId="167" fontId="0" fillId="0" borderId="0" xfId="2" applyNumberFormat="1" applyFont="1" applyFill="1"/>
    <xf numFmtId="0" fontId="20" fillId="3" borderId="5" xfId="32" applyFont="1" applyFill="1" applyBorder="1"/>
    <xf numFmtId="0" fontId="20" fillId="3" borderId="6" xfId="32" applyFont="1" applyFill="1" applyBorder="1"/>
    <xf numFmtId="0" fontId="0" fillId="0" borderId="3" xfId="0" applyNumberFormat="1" applyFont="1" applyBorder="1" applyAlignment="1">
      <alignment horizontal="right" vertical="center" readingOrder="2"/>
    </xf>
    <xf numFmtId="17" fontId="16" fillId="0" borderId="3" xfId="0" applyNumberFormat="1" applyFont="1" applyBorder="1" applyAlignment="1">
      <alignment horizontal="right" vertical="center" readingOrder="2"/>
    </xf>
    <xf numFmtId="0" fontId="27" fillId="0" borderId="0" xfId="27" applyFont="1" applyAlignment="1">
      <alignment horizontal="right" vertical="top" readingOrder="2"/>
    </xf>
    <xf numFmtId="0" fontId="20" fillId="3" borderId="4" xfId="22" applyFont="1" applyFill="1" applyBorder="1" applyAlignment="1"/>
    <xf numFmtId="17" fontId="28" fillId="3" borderId="1" xfId="3" applyNumberFormat="1" applyFont="1" applyFill="1" applyBorder="1" applyAlignment="1">
      <alignment horizontal="center" vertical="center" readingOrder="2"/>
    </xf>
    <xf numFmtId="17" fontId="28" fillId="3" borderId="8" xfId="3" applyNumberFormat="1" applyFont="1" applyFill="1" applyBorder="1" applyAlignment="1">
      <alignment horizontal="center" vertical="center" readingOrder="2"/>
    </xf>
    <xf numFmtId="14" fontId="29" fillId="3" borderId="6" xfId="15" applyNumberFormat="1" applyFont="1" applyFill="1" applyBorder="1" applyAlignment="1">
      <alignment horizontal="right"/>
    </xf>
    <xf numFmtId="49" fontId="29" fillId="3" borderId="6" xfId="15" applyNumberFormat="1" applyFont="1" applyFill="1" applyBorder="1" applyAlignment="1">
      <alignment horizontal="right" readingOrder="2"/>
    </xf>
    <xf numFmtId="0" fontId="29" fillId="3" borderId="5" xfId="15" applyFont="1" applyFill="1" applyBorder="1" applyAlignment="1">
      <alignment horizontal="right"/>
    </xf>
    <xf numFmtId="0" fontId="29" fillId="3" borderId="6" xfId="15" applyNumberFormat="1" applyFont="1" applyFill="1" applyBorder="1" applyAlignment="1">
      <alignment horizontal="right"/>
    </xf>
    <xf numFmtId="14" fontId="29" fillId="3" borderId="5" xfId="15" applyNumberFormat="1" applyFont="1" applyFill="1" applyBorder="1" applyAlignment="1">
      <alignment horizontal="right"/>
    </xf>
    <xf numFmtId="17" fontId="26" fillId="0" borderId="7" xfId="0" applyNumberFormat="1" applyFont="1" applyBorder="1" applyAlignment="1">
      <alignment horizontal="right" vertical="center" readingOrder="2"/>
    </xf>
    <xf numFmtId="165" fontId="26" fillId="0" borderId="1" xfId="1" applyNumberFormat="1" applyFont="1" applyBorder="1"/>
    <xf numFmtId="17" fontId="26" fillId="0" borderId="10" xfId="0" applyNumberFormat="1" applyFont="1" applyBorder="1" applyAlignment="1">
      <alignment horizontal="right" vertical="center" readingOrder="2"/>
    </xf>
    <xf numFmtId="167" fontId="16" fillId="0" borderId="8" xfId="2" applyNumberFormat="1" applyFont="1" applyBorder="1"/>
    <xf numFmtId="167" fontId="0" fillId="0" borderId="8" xfId="2" applyNumberFormat="1" applyFont="1" applyBorder="1"/>
    <xf numFmtId="165" fontId="0" fillId="0" borderId="8" xfId="1" applyNumberFormat="1" applyFont="1" applyBorder="1"/>
    <xf numFmtId="43" fontId="0" fillId="0" borderId="1" xfId="1" applyFont="1" applyBorder="1"/>
    <xf numFmtId="9" fontId="30" fillId="2" borderId="6" xfId="2" applyFont="1" applyFill="1" applyBorder="1"/>
    <xf numFmtId="167" fontId="26" fillId="0" borderId="1" xfId="1" applyNumberFormat="1" applyFont="1" applyBorder="1" applyAlignment="1">
      <alignment horizontal="center" vertical="center"/>
    </xf>
    <xf numFmtId="167" fontId="26" fillId="0" borderId="12" xfId="1" applyNumberFormat="1" applyFont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top" wrapText="1"/>
    </xf>
    <xf numFmtId="14" fontId="0" fillId="0" borderId="7" xfId="0" applyNumberFormat="1" applyFont="1" applyBorder="1"/>
    <xf numFmtId="0" fontId="17" fillId="2" borderId="5" xfId="0" applyFont="1" applyFill="1" applyBorder="1" applyAlignment="1">
      <alignment horizontal="center" vertical="center"/>
    </xf>
    <xf numFmtId="14" fontId="1" fillId="0" borderId="7" xfId="32" applyNumberFormat="1" applyFont="1" applyBorder="1"/>
    <xf numFmtId="14" fontId="1" fillId="0" borderId="10" xfId="32" applyNumberFormat="1" applyFont="1" applyBorder="1"/>
    <xf numFmtId="0" fontId="20" fillId="3" borderId="5" xfId="32" applyFont="1" applyFill="1" applyBorder="1" applyAlignment="1">
      <alignment horizontal="center" vertical="center"/>
    </xf>
    <xf numFmtId="0" fontId="20" fillId="3" borderId="6" xfId="32" applyFont="1" applyFill="1" applyBorder="1" applyAlignment="1">
      <alignment horizontal="center" vertical="center"/>
    </xf>
    <xf numFmtId="0" fontId="24" fillId="0" borderId="0" xfId="0" applyFont="1" applyAlignment="1">
      <alignment readingOrder="2"/>
    </xf>
    <xf numFmtId="0" fontId="16" fillId="0" borderId="0" xfId="0" applyFont="1"/>
    <xf numFmtId="0" fontId="17" fillId="2" borderId="9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center"/>
    </xf>
    <xf numFmtId="0" fontId="30" fillId="2" borderId="6" xfId="0" applyFont="1" applyFill="1" applyBorder="1" applyAlignment="1">
      <alignment horizontal="center"/>
    </xf>
    <xf numFmtId="0" fontId="20" fillId="3" borderId="6" xfId="0" applyFont="1" applyFill="1" applyBorder="1" applyAlignment="1">
      <alignment horizontal="center"/>
    </xf>
    <xf numFmtId="164" fontId="20" fillId="3" borderId="5" xfId="1" applyNumberFormat="1" applyFont="1" applyFill="1" applyBorder="1" applyAlignment="1">
      <alignment horizontal="center"/>
    </xf>
    <xf numFmtId="0" fontId="0" fillId="0" borderId="10" xfId="0" applyBorder="1"/>
    <xf numFmtId="17" fontId="26" fillId="0" borderId="3" xfId="0" applyNumberFormat="1" applyFont="1" applyFill="1" applyBorder="1" applyAlignment="1">
      <alignment horizontal="right" vertical="center" readingOrder="2"/>
    </xf>
    <xf numFmtId="165" fontId="26" fillId="0" borderId="1" xfId="1" applyNumberFormat="1" applyFont="1" applyFill="1" applyBorder="1"/>
    <xf numFmtId="9" fontId="11" fillId="0" borderId="1" xfId="2" applyFont="1" applyFill="1" applyBorder="1"/>
    <xf numFmtId="165" fontId="20" fillId="2" borderId="6" xfId="0" applyNumberFormat="1" applyFont="1" applyFill="1" applyBorder="1" applyAlignment="1">
      <alignment horizontal="right" vertical="top"/>
    </xf>
    <xf numFmtId="0" fontId="20" fillId="3" borderId="5" xfId="0" applyFont="1" applyFill="1" applyBorder="1"/>
    <xf numFmtId="165" fontId="0" fillId="0" borderId="12" xfId="1" applyNumberFormat="1" applyFont="1" applyBorder="1"/>
    <xf numFmtId="165" fontId="0" fillId="0" borderId="11" xfId="1" applyNumberFormat="1" applyFont="1" applyBorder="1"/>
    <xf numFmtId="43" fontId="0" fillId="0" borderId="0" xfId="1" applyFont="1"/>
    <xf numFmtId="1" fontId="26" fillId="0" borderId="1" xfId="1" applyNumberFormat="1" applyFont="1" applyBorder="1"/>
    <xf numFmtId="1" fontId="26" fillId="0" borderId="8" xfId="1" applyNumberFormat="1" applyFont="1" applyBorder="1"/>
    <xf numFmtId="0" fontId="30" fillId="2" borderId="6" xfId="0" applyFont="1" applyFill="1" applyBorder="1" applyAlignment="1">
      <alignment horizontal="center" vertical="center"/>
    </xf>
    <xf numFmtId="0" fontId="0" fillId="0" borderId="7" xfId="0" applyNumberFormat="1" applyBorder="1" applyAlignment="1">
      <alignment horizontal="right" vertical="center" readingOrder="2"/>
    </xf>
    <xf numFmtId="164" fontId="26" fillId="0" borderId="8" xfId="1" applyNumberFormat="1" applyFont="1" applyBorder="1"/>
    <xf numFmtId="164" fontId="20" fillId="3" borderId="6" xfId="1" applyNumberFormat="1" applyFont="1" applyFill="1" applyBorder="1"/>
    <xf numFmtId="0" fontId="0" fillId="0" borderId="1" xfId="0" applyFill="1" applyBorder="1"/>
    <xf numFmtId="43" fontId="0" fillId="0" borderId="1" xfId="1" applyFont="1" applyFill="1" applyBorder="1"/>
    <xf numFmtId="166" fontId="0" fillId="0" borderId="1" xfId="2" applyNumberFormat="1" applyFont="1" applyBorder="1"/>
    <xf numFmtId="0" fontId="31" fillId="0" borderId="0" xfId="0" applyFont="1" applyAlignment="1">
      <alignment horizontal="right" vertical="center" readingOrder="2"/>
    </xf>
    <xf numFmtId="167" fontId="26" fillId="0" borderId="12" xfId="2" applyNumberFormat="1" applyFont="1" applyBorder="1" applyAlignment="1">
      <alignment horizontal="center" vertical="center"/>
    </xf>
    <xf numFmtId="167" fontId="26" fillId="0" borderId="11" xfId="2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readingOrder="2"/>
    </xf>
    <xf numFmtId="165" fontId="0" fillId="0" borderId="1" xfId="1" applyNumberFormat="1" applyFont="1" applyBorder="1" applyAlignment="1">
      <alignment horizontal="center" vertical="center"/>
    </xf>
    <xf numFmtId="14" fontId="0" fillId="0" borderId="7" xfId="0" applyNumberFormat="1" applyBorder="1"/>
    <xf numFmtId="14" fontId="0" fillId="0" borderId="10" xfId="0" applyNumberFormat="1" applyBorder="1"/>
    <xf numFmtId="3" fontId="26" fillId="0" borderId="7" xfId="1" applyNumberFormat="1" applyFont="1" applyBorder="1"/>
    <xf numFmtId="14" fontId="17" fillId="2" borderId="9" xfId="0" applyNumberFormat="1" applyFont="1" applyFill="1" applyBorder="1"/>
    <xf numFmtId="0" fontId="32" fillId="0" borderId="0" xfId="0" applyFont="1" applyAlignment="1">
      <alignment horizontal="right" readingOrder="2"/>
    </xf>
    <xf numFmtId="0" fontId="27" fillId="0" borderId="0" xfId="27" applyFont="1" applyAlignment="1">
      <alignment horizontal="right" readingOrder="2"/>
    </xf>
    <xf numFmtId="0" fontId="20" fillId="2" borderId="6" xfId="0" applyFont="1" applyFill="1" applyBorder="1" applyAlignment="1">
      <alignment horizontal="center" vertical="center"/>
    </xf>
    <xf numFmtId="0" fontId="0" fillId="0" borderId="10" xfId="0" applyNumberFormat="1" applyBorder="1" applyAlignment="1">
      <alignment horizontal="right" vertical="center" readingOrder="2"/>
    </xf>
    <xf numFmtId="164" fontId="0" fillId="0" borderId="12" xfId="1" applyNumberFormat="1" applyFont="1" applyBorder="1"/>
    <xf numFmtId="164" fontId="0" fillId="0" borderId="11" xfId="1" applyNumberFormat="1" applyFont="1" applyBorder="1"/>
    <xf numFmtId="164" fontId="11" fillId="0" borderId="12" xfId="1" applyNumberFormat="1" applyFont="1" applyBorder="1"/>
    <xf numFmtId="164" fontId="11" fillId="0" borderId="11" xfId="1" applyNumberFormat="1" applyFont="1" applyBorder="1"/>
    <xf numFmtId="14" fontId="17" fillId="2" borderId="6" xfId="0" applyNumberFormat="1" applyFont="1" applyFill="1" applyBorder="1"/>
    <xf numFmtId="14" fontId="17" fillId="2" borderId="5" xfId="0" applyNumberFormat="1" applyFont="1" applyFill="1" applyBorder="1"/>
    <xf numFmtId="43" fontId="0" fillId="0" borderId="8" xfId="1" applyFont="1" applyBorder="1"/>
    <xf numFmtId="43" fontId="0" fillId="0" borderId="12" xfId="1" applyFont="1" applyBorder="1"/>
    <xf numFmtId="43" fontId="0" fillId="0" borderId="11" xfId="1" applyFont="1" applyBorder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168" fontId="0" fillId="0" borderId="0" xfId="0" applyNumberFormat="1" applyBorder="1" applyAlignment="1">
      <alignment horizontal="center" vertical="center" readingOrder="2"/>
    </xf>
    <xf numFmtId="49" fontId="0" fillId="0" borderId="0" xfId="2" applyNumberFormat="1" applyFont="1" applyBorder="1" applyAlignment="1">
      <alignment horizontal="center" vertical="center"/>
    </xf>
    <xf numFmtId="49" fontId="26" fillId="0" borderId="0" xfId="1" applyNumberFormat="1" applyFont="1" applyBorder="1" applyAlignment="1">
      <alignment horizontal="center" vertical="center"/>
    </xf>
    <xf numFmtId="49" fontId="21" fillId="0" borderId="0" xfId="2" applyNumberFormat="1" applyFont="1" applyBorder="1" applyAlignment="1">
      <alignment horizontal="center" vertical="center"/>
    </xf>
    <xf numFmtId="49" fontId="23" fillId="0" borderId="0" xfId="2" applyNumberFormat="1" applyFont="1" applyFill="1" applyBorder="1" applyAlignment="1">
      <alignment horizontal="center" vertical="center"/>
    </xf>
    <xf numFmtId="49" fontId="26" fillId="0" borderId="0" xfId="2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readingOrder="2"/>
    </xf>
    <xf numFmtId="49" fontId="20" fillId="0" borderId="0" xfId="0" applyNumberFormat="1" applyFont="1" applyFill="1" applyBorder="1" applyAlignment="1">
      <alignment horizontal="center" vertical="top" wrapText="1"/>
    </xf>
    <xf numFmtId="14" fontId="0" fillId="0" borderId="16" xfId="0" applyNumberFormat="1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3" fontId="26" fillId="0" borderId="8" xfId="1" applyNumberFormat="1" applyFont="1" applyBorder="1"/>
    <xf numFmtId="14" fontId="0" fillId="0" borderId="1" xfId="0" applyNumberFormat="1" applyBorder="1"/>
    <xf numFmtId="0" fontId="16" fillId="3" borderId="9" xfId="0" applyFont="1" applyFill="1" applyBorder="1"/>
    <xf numFmtId="0" fontId="16" fillId="3" borderId="6" xfId="0" applyFont="1" applyFill="1" applyBorder="1"/>
    <xf numFmtId="1" fontId="0" fillId="0" borderId="12" xfId="0" applyNumberFormat="1" applyBorder="1" applyAlignment="1">
      <alignment horizontal="center"/>
    </xf>
    <xf numFmtId="14" fontId="0" fillId="0" borderId="17" xfId="0" applyNumberFormat="1" applyBorder="1"/>
    <xf numFmtId="0" fontId="16" fillId="3" borderId="5" xfId="0" applyFont="1" applyFill="1" applyBorder="1"/>
    <xf numFmtId="14" fontId="0" fillId="0" borderId="12" xfId="0" applyNumberFormat="1" applyBorder="1"/>
    <xf numFmtId="14" fontId="20" fillId="2" borderId="6" xfId="0" applyNumberFormat="1" applyFont="1" applyFill="1" applyBorder="1"/>
    <xf numFmtId="164" fontId="0" fillId="0" borderId="0" xfId="0" applyNumberFormat="1"/>
    <xf numFmtId="167" fontId="0" fillId="0" borderId="0" xfId="0" applyNumberFormat="1"/>
    <xf numFmtId="165" fontId="0" fillId="0" borderId="0" xfId="0" applyNumberFormat="1"/>
    <xf numFmtId="0" fontId="33" fillId="0" borderId="0" xfId="0" applyFont="1"/>
    <xf numFmtId="0" fontId="33" fillId="0" borderId="0" xfId="27" applyFont="1"/>
    <xf numFmtId="0" fontId="0" fillId="0" borderId="0" xfId="0" applyAlignment="1">
      <alignment horizontal="center"/>
    </xf>
  </cellXfs>
  <cellStyles count="33">
    <cellStyle name="Comma" xfId="1" builtinId="3"/>
    <cellStyle name="Comma 2" xfId="5"/>
    <cellStyle name="Comma 3" xfId="8"/>
    <cellStyle name="Comma 3 2" xfId="21"/>
    <cellStyle name="Comma 3 3" xfId="26"/>
    <cellStyle name="Comma 4" xfId="11"/>
    <cellStyle name="Comma 5" xfId="13"/>
    <cellStyle name="Comma 6" xfId="16"/>
    <cellStyle name="Comma 7" xfId="19"/>
    <cellStyle name="Comma 8" xfId="23"/>
    <cellStyle name="Comma 8 2" xfId="30"/>
    <cellStyle name="Comma 9" xfId="28"/>
    <cellStyle name="Normal" xfId="0" builtinId="0"/>
    <cellStyle name="Normal 2" xfId="4"/>
    <cellStyle name="Normal 3" xfId="7"/>
    <cellStyle name="Normal 3 2" xfId="20"/>
    <cellStyle name="Normal 3 3" xfId="25"/>
    <cellStyle name="Normal 3 4" xfId="32"/>
    <cellStyle name="Normal 32" xfId="3"/>
    <cellStyle name="Normal 4" xfId="9"/>
    <cellStyle name="Normal 5" xfId="12"/>
    <cellStyle name="Normal 6" xfId="15"/>
    <cellStyle name="Normal 7" xfId="18"/>
    <cellStyle name="Normal 8" xfId="22"/>
    <cellStyle name="Normal 8 2" xfId="29"/>
    <cellStyle name="Normal 9" xfId="27"/>
    <cellStyle name="Percent" xfId="2" builtinId="5"/>
    <cellStyle name="Percent 2" xfId="6"/>
    <cellStyle name="Percent 3" xfId="10"/>
    <cellStyle name="Percent 4" xfId="14"/>
    <cellStyle name="Percent 5" xfId="17"/>
    <cellStyle name="Percent 6" xfId="24"/>
    <cellStyle name="Percent 6 2" xfId="31"/>
  </cellStyles>
  <dxfs count="2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1" justifyLastLine="0" shrinkToFit="0" readingOrder="0"/>
      <border diagonalUp="0" diagonalDown="0">
        <left/>
        <right/>
        <top style="thin">
          <color indexed="64"/>
        </top>
        <bottom style="thin">
          <color theme="0" tint="-0.499984740745262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auto="1"/>
        <name val="Arial"/>
      </font>
      <numFmt numFmtId="22" formatCode="mmm\-yy"/>
      <fill>
        <patternFill patternType="solid">
          <fgColor indexed="64"/>
          <bgColor rgb="FFAEDCE0"/>
        </patternFill>
      </fill>
      <alignment horizontal="center" vertical="center" textRotation="0" wrapText="0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9" formatCode="dd/mm/yyyy"/>
      <fill>
        <patternFill patternType="solid">
          <fgColor theme="4" tint="0.79998168889431442"/>
          <bgColor rgb="FFAEDCE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AEDCE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AEDCE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8" formatCode="yyyy"/>
      <alignment horizontal="center" vertical="center" textRotation="0" wrapText="0" indent="0" justifyLastLine="0" shrinkToFit="0" readingOrder="2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rgb="FFAEDCE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#,##0.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#,##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#,##0.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#,##0.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#,##0.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#,##0.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theme="4" tint="0.39997558519241921"/>
        </left>
        <right style="thin">
          <color indexed="64"/>
        </right>
        <top style="thin">
          <color theme="4" tint="0.39997558519241921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theme="4" tint="0.79998168889431442"/>
          <bgColor rgb="FFAEDCE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_ * #,##0.0_ ;_ * \-#,##0.0_ ;_ * &quot;-&quot;??_ ;_ @_ 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#,##0.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theme="4" tint="0.79998168889431442"/>
          <bgColor rgb="FFAEDCE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rgb="FFAEDCE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2" formatCode="mmm\-yy"/>
      <alignment horizontal="right" vertical="center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theme="4" tint="0.79998168889431442"/>
          <bgColor rgb="FFAEDCE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#,##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#,##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2" formatCode="mmm\-yy"/>
      <alignment horizontal="right" vertical="center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theme="4" tint="0.79998168889431442"/>
          <bgColor rgb="FFAEDCE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 * #,##0_ ;_ * \-#,##0_ ;_ * &quot;-&quot;??_ ;_ @_ "/>
      <alignment horizontal="right" vertical="center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 * #,##0_ ;_ * \-#,##0_ ;_ * &quot;-&quot;??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2" formatCode="mmm\-yy"/>
      <alignment horizontal="right" vertical="center" textRotation="0" wrapText="0" indent="0" justifyLastLine="0" shrinkToFit="0" readingOrder="2"/>
      <border diagonalUp="0" diagonalDown="0">
        <left style="thin">
          <color theme="0" tint="-0.499984740745262"/>
        </left>
        <right/>
        <top style="thin">
          <color indexed="64"/>
        </top>
        <bottom style="thin">
          <color theme="0" tint="-0.499984740745262"/>
        </bottom>
        <vertical/>
        <horizontal/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 * #,##0_ ;_ * \-#,##0_ ;_ * &quot;-&quot;??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alignment horizontal="right" vertical="center" textRotation="0" wrapText="0" indent="0" justifyLastLine="0" shrinkToFit="0" readingOrder="2"/>
      <border diagonalUp="0" diagonalDown="0">
        <left style="thin">
          <color theme="0" tint="-0.499984740745262"/>
        </left>
        <right/>
        <top style="thin">
          <color indexed="64"/>
        </top>
        <bottom style="thin">
          <color theme="0" tint="-0.499984740745262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 * #,##0_ ;_ * \-#,##0_ ;_ * &quot;-&quot;??_ ;_ @_ 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 * #,##0_ ;_ * \-#,##0_ ;_ * &quot;-&quot;??_ ;_ @_ 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 * #,##0_ ;_ * \-#,##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 * #,##0_ ;_ * \-#,##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 * #,##0_ ;_ * \-#,##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alignment horizontal="right" vertical="center" textRotation="0" wrapText="0" indent="0" justifyLastLine="0" shrinkToFit="0" readingOrder="2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theme="4" tint="0.79998168889431442"/>
          <bgColor rgb="FFAEDCE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right" vertical="center" textRotation="0" wrapText="0" indent="0" justifyLastLine="0" shrinkToFit="0" readingOrder="2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theme="4" tint="0.79998168889431442"/>
          <bgColor rgb="FFAEDCE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64" formatCode="_ * #,##0_ ;_ * \-#,##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64" formatCode="_ * #,##0_ ;_ * \-#,##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 * #,##0_ ;_ * \-#,##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 * #,##0_ ;_ * \-#,##0_ ;_ * &quot;-&quot;??_ ;_ @_ 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 * #,##0_ ;_ * \-#,##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right" vertical="center" textRotation="0" wrapText="0" indent="0" justifyLastLine="0" shrinkToFit="0" readingOrder="2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theme="4" tint="0.79998168889431442"/>
          <bgColor rgb="FFAEDCE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_ * #,##0.0_ ;_ * \-#,##0.0_ ;_ * &quot;-&quot;??_ ;_ @_ 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_ * #,##0.0_ ;_ * \-#,##0.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 * #,##0.0_ ;_ * \-#,##0.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 * #,##0.0_ ;_ * \-#,##0.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 * #,##0.0_ ;_ * \-#,##0.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 * #,##0_ ;_ * \-#,##0_ ;_ * &quot;-&quot;??_ ;_ @_ 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alignment horizontal="right" vertical="center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rgb="FFAEDCE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 * #,##0_ ;_ * \-#,##0_ ;_ * &quot;-&quot;??_ ;_ 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 * #,##0_ ;_ * \-#,##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 * #,##0_ ;_ * \-#,##0_ ;_ * &quot;-&quot;??_ ;_ @_ 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 * #,##0_ ;_ * \-#,##0_ ;_ * &quot;-&quot;??_ ;_ @_ 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2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65" formatCode="_ * #,##0.0_ ;_ * \-#,##0.0_ ;_ * &quot;-&quot;??_ ;_ @_ "/>
      <fill>
        <patternFill patternType="solid">
          <fgColor theme="4" tint="0.79998168889431442"/>
          <bgColor rgb="FFAEDCE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2"/>
      <border diagonalUp="0" diagonalDown="0" outline="0">
        <left style="thin">
          <color theme="0" tint="-0.499984740745262"/>
        </left>
        <right/>
        <top style="thin">
          <color indexed="64"/>
        </top>
        <bottom style="thin">
          <color theme="0" tint="-0.499984740745262"/>
        </bottom>
      </border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65" formatCode="_ * #,##0.0_ ;_ * \-#,##0.0_ ;_ * &quot;-&quot;??_ ;_ @_ "/>
      <fill>
        <patternFill patternType="solid">
          <fgColor theme="4" tint="0.79998168889431442"/>
          <bgColor rgb="FFAEDCE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177990"/>
      <color rgb="FFAEDCE0"/>
      <color rgb="FFBFBFBF"/>
      <color rgb="FF1291A8"/>
      <color rgb="FF595959"/>
      <color rgb="FFD9D9D9"/>
      <color rgb="FFB4B4B4"/>
      <color rgb="FF151333"/>
      <color rgb="FF28B6C7"/>
      <color rgb="FFD5D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12944444444446"/>
          <c:y val="6.7343981481481477E-2"/>
          <c:w val="0.86071388888888889"/>
          <c:h val="0.46273287037037036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א''-1'!$B$1</c:f>
              <c:strCache>
                <c:ptCount val="1"/>
                <c:pt idx="0">
                  <c:v>יתרה תיק הנכסים, מיליארדי ₪</c:v>
                </c:pt>
              </c:strCache>
            </c:strRef>
          </c:tx>
          <c:spPr>
            <a:ln w="25400">
              <a:solidFill>
                <a:srgbClr val="177990"/>
              </a:solidFill>
              <a:tailEnd type="none" w="med" len="med"/>
            </a:ln>
          </c:spPr>
          <c:marker>
            <c:symbol val="none"/>
          </c:marker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0-E0DB-4C54-B66A-3CDE915EFBE0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1-E0DB-4C54-B66A-3CDE915EFBE0}"/>
              </c:ext>
            </c:extLst>
          </c:dPt>
          <c:dPt>
            <c:idx val="36"/>
            <c:marker>
              <c:symbol val="circle"/>
              <c:size val="5"/>
              <c:spPr>
                <a:solidFill>
                  <a:srgbClr val="177990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E0DB-4C54-B66A-3CDE915EFBE0}"/>
              </c:ext>
            </c:extLst>
          </c:dPt>
          <c:dPt>
            <c:idx val="40"/>
            <c:marker>
              <c:symbol val="circle"/>
              <c:size val="5"/>
              <c:spPr>
                <a:solidFill>
                  <a:srgbClr val="177990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E0DB-4C54-B66A-3CDE915EFBE0}"/>
              </c:ext>
            </c:extLst>
          </c:dPt>
          <c:dLbls>
            <c:dLbl>
              <c:idx val="36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DB-4C54-B66A-3CDE915EFBE0}"/>
                </c:ext>
              </c:extLst>
            </c:dLbl>
            <c:dLbl>
              <c:idx val="4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DB-4C54-B66A-3CDE915EFB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ysClr val="windowText" lastClr="000000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א''-1'!$A$5:$A$45</c:f>
              <c:numCache>
                <c:formatCode>mmm\-yy</c:formatCode>
                <c:ptCount val="41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  <c:pt idx="21">
                  <c:v>43921</c:v>
                </c:pt>
                <c:pt idx="22">
                  <c:v>44012</c:v>
                </c:pt>
                <c:pt idx="23">
                  <c:v>44104</c:v>
                </c:pt>
                <c:pt idx="24">
                  <c:v>44196</c:v>
                </c:pt>
                <c:pt idx="25">
                  <c:v>44286</c:v>
                </c:pt>
                <c:pt idx="26">
                  <c:v>44377</c:v>
                </c:pt>
                <c:pt idx="27">
                  <c:v>44469</c:v>
                </c:pt>
                <c:pt idx="28">
                  <c:v>44561</c:v>
                </c:pt>
                <c:pt idx="29">
                  <c:v>44651</c:v>
                </c:pt>
                <c:pt idx="30">
                  <c:v>44742</c:v>
                </c:pt>
                <c:pt idx="31">
                  <c:v>44834</c:v>
                </c:pt>
                <c:pt idx="32">
                  <c:v>44926</c:v>
                </c:pt>
                <c:pt idx="33">
                  <c:v>45016</c:v>
                </c:pt>
                <c:pt idx="34">
                  <c:v>45107</c:v>
                </c:pt>
                <c:pt idx="35">
                  <c:v>45199</c:v>
                </c:pt>
                <c:pt idx="36">
                  <c:v>45291</c:v>
                </c:pt>
                <c:pt idx="37">
                  <c:v>45382</c:v>
                </c:pt>
                <c:pt idx="38">
                  <c:v>45473</c:v>
                </c:pt>
                <c:pt idx="39">
                  <c:v>45565</c:v>
                </c:pt>
                <c:pt idx="40">
                  <c:v>45657</c:v>
                </c:pt>
              </c:numCache>
            </c:numRef>
          </c:cat>
          <c:val>
            <c:numRef>
              <c:f>'נתונים א''-1'!$B$5:$B$45</c:f>
              <c:numCache>
                <c:formatCode>_ * #,##0.0_ ;_ * \-#,##0.0_ ;_ * "-"??_ ;_ @_ </c:formatCode>
                <c:ptCount val="41"/>
                <c:pt idx="0">
                  <c:v>3207.9350153828595</c:v>
                </c:pt>
                <c:pt idx="1">
                  <c:v>3367.4406858002194</c:v>
                </c:pt>
                <c:pt idx="2">
                  <c:v>3321.9920365492276</c:v>
                </c:pt>
                <c:pt idx="3">
                  <c:v>3298.1896196317662</c:v>
                </c:pt>
                <c:pt idx="4">
                  <c:v>3353.8376037409457</c:v>
                </c:pt>
                <c:pt idx="5">
                  <c:v>3340.4821599119136</c:v>
                </c:pt>
                <c:pt idx="6">
                  <c:v>3368.7624300191578</c:v>
                </c:pt>
                <c:pt idx="7">
                  <c:v>3425.1489732387631</c:v>
                </c:pt>
                <c:pt idx="8">
                  <c:v>3468.6344022827498</c:v>
                </c:pt>
                <c:pt idx="9">
                  <c:v>3487.2707810333177</c:v>
                </c:pt>
                <c:pt idx="10">
                  <c:v>3521.6308658989724</c:v>
                </c:pt>
                <c:pt idx="11">
                  <c:v>3580.8253940602121</c:v>
                </c:pt>
                <c:pt idx="12">
                  <c:v>3649.5552118384917</c:v>
                </c:pt>
                <c:pt idx="13">
                  <c:v>3670.7498042790635</c:v>
                </c:pt>
                <c:pt idx="14">
                  <c:v>3683.1705246569149</c:v>
                </c:pt>
                <c:pt idx="15">
                  <c:v>3769.1930141036701</c:v>
                </c:pt>
                <c:pt idx="16">
                  <c:v>3724.3093441330607</c:v>
                </c:pt>
                <c:pt idx="17">
                  <c:v>3865.9174296905339</c:v>
                </c:pt>
                <c:pt idx="18">
                  <c:v>3960.6052855708672</c:v>
                </c:pt>
                <c:pt idx="19">
                  <c:v>4019.8595881684992</c:v>
                </c:pt>
                <c:pt idx="20">
                  <c:v>4148.3417903270129</c:v>
                </c:pt>
                <c:pt idx="21">
                  <c:v>3906.3327633287827</c:v>
                </c:pt>
                <c:pt idx="22">
                  <c:v>4107.2789751101391</c:v>
                </c:pt>
                <c:pt idx="23">
                  <c:v>4247.8298318894276</c:v>
                </c:pt>
                <c:pt idx="24">
                  <c:v>4498.5069208374389</c:v>
                </c:pt>
                <c:pt idx="25">
                  <c:v>4642.1464670430405</c:v>
                </c:pt>
                <c:pt idx="26">
                  <c:v>4851.8523817306868</c:v>
                </c:pt>
                <c:pt idx="27">
                  <c:v>4971.5986326951424</c:v>
                </c:pt>
                <c:pt idx="28">
                  <c:v>5204.2588200142782</c:v>
                </c:pt>
                <c:pt idx="29">
                  <c:v>5174.3304691248686</c:v>
                </c:pt>
                <c:pt idx="30">
                  <c:v>5047.0148409260109</c:v>
                </c:pt>
                <c:pt idx="31">
                  <c:v>5045.2119261169373</c:v>
                </c:pt>
                <c:pt idx="32">
                  <c:v>5101.6785757515272</c:v>
                </c:pt>
                <c:pt idx="33">
                  <c:v>5114.2705563303371</c:v>
                </c:pt>
                <c:pt idx="34">
                  <c:v>5279.7246000695131</c:v>
                </c:pt>
                <c:pt idx="35">
                  <c:v>5364.9162529403293</c:v>
                </c:pt>
                <c:pt idx="36">
                  <c:v>5415.0328872383579</c:v>
                </c:pt>
                <c:pt idx="37">
                  <c:v>5680.7696870013624</c:v>
                </c:pt>
                <c:pt idx="38">
                  <c:v>5749.7776047710704</c:v>
                </c:pt>
                <c:pt idx="39">
                  <c:v>5983.348188603788</c:v>
                </c:pt>
                <c:pt idx="40">
                  <c:v>6227.7729181189652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07B-40ED-B740-609952BC9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368576"/>
        <c:axId val="531382656"/>
      </c:lineChart>
      <c:dateAx>
        <c:axId val="531368576"/>
        <c:scaling>
          <c:orientation val="minMax"/>
          <c:max val="45657"/>
        </c:scaling>
        <c:delete val="0"/>
        <c:axPos val="b"/>
        <c:numFmt formatCode="yyyy\ \ \ \ \ \ \ \ \ \ " sourceLinked="0"/>
        <c:majorTickMark val="none"/>
        <c:minorTickMark val="none"/>
        <c:tickLblPos val="low"/>
        <c:spPr>
          <a:ln w="9525">
            <a:noFill/>
          </a:ln>
        </c:spPr>
        <c:txPr>
          <a:bodyPr rot="-2700000" vert="horz"/>
          <a:lstStyle/>
          <a:p>
            <a:pPr>
              <a:defRPr sz="1100" b="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531382656"/>
        <c:crossesAt val="2.8000000000000007E+98"/>
        <c:auto val="0"/>
        <c:lblOffset val="100"/>
        <c:baseTimeUnit val="months"/>
        <c:majorUnit val="1"/>
        <c:majorTimeUnit val="years"/>
      </c:dateAx>
      <c:valAx>
        <c:axId val="531382656"/>
        <c:scaling>
          <c:orientation val="minMax"/>
        </c:scaling>
        <c:delete val="0"/>
        <c:axPos val="l"/>
        <c:majorGridlines>
          <c:spPr>
            <a:ln w="6350">
              <a:solidFill>
                <a:srgbClr val="B4B4B4">
                  <a:alpha val="69804"/>
                </a:srgbClr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100" b="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531368576"/>
        <c:crosses val="autoZero"/>
        <c:crossBetween val="between"/>
        <c:majorUnit val="2000"/>
        <c:dispUnits>
          <c:builtInUnit val="thousands"/>
        </c:dispUnits>
      </c:valAx>
      <c:spPr>
        <a:noFill/>
        <a:ln w="3175"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77661575918547"/>
          <c:y val="7.2779187817258881E-2"/>
          <c:w val="0.83557243249225321"/>
          <c:h val="0.6143809926677946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'נתונים א''-9'!$C$1</c:f>
              <c:strCache>
                <c:ptCount val="1"/>
                <c:pt idx="0">
                  <c:v>קרנות נאמנות</c:v>
                </c:pt>
              </c:strCache>
            </c:strRef>
          </c:tx>
          <c:spPr>
            <a:solidFill>
              <a:srgbClr val="59BFCB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א''-9'!$A$2:$A$6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'נתונים א''-9'!$C$2:$C$6</c:f>
              <c:numCache>
                <c:formatCode>_ * #,##0.0_ ;_ * \-#,##0.0_ ;_ * "-"??_ ;_ @_ </c:formatCode>
                <c:ptCount val="5"/>
                <c:pt idx="0">
                  <c:v>34.807391000000003</c:v>
                </c:pt>
                <c:pt idx="1">
                  <c:v>36.857756699999996</c:v>
                </c:pt>
                <c:pt idx="2">
                  <c:v>51.129360700000007</c:v>
                </c:pt>
                <c:pt idx="3">
                  <c:v>111.90267989999998</c:v>
                </c:pt>
                <c:pt idx="4">
                  <c:v>129.86256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C-495E-8D94-74245B5A745D}"/>
            </c:ext>
          </c:extLst>
        </c:ser>
        <c:ser>
          <c:idx val="0"/>
          <c:order val="1"/>
          <c:tx>
            <c:strRef>
              <c:f>'נתונים א''-9'!$B$1</c:f>
              <c:strCache>
                <c:ptCount val="1"/>
                <c:pt idx="0">
                  <c:v>מוסדיים</c:v>
                </c:pt>
              </c:strCache>
            </c:strRef>
          </c:tx>
          <c:spPr>
            <a:solidFill>
              <a:srgbClr val="1291A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5137228862328466E-3"/>
                  <c:y val="5.471673332719252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F3-49EF-ABB4-ACC1092F47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א''-9'!$A$2:$A$6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'נתונים א''-9'!$B$2:$B$6</c:f>
              <c:numCache>
                <c:formatCode>_ * #,##0.0_ ;_ * \-#,##0.0_ ;_ * "-"??_ ;_ @_ </c:formatCode>
                <c:ptCount val="5"/>
                <c:pt idx="0">
                  <c:v>33.72670155582</c:v>
                </c:pt>
                <c:pt idx="1">
                  <c:v>26.536588455</c:v>
                </c:pt>
                <c:pt idx="2">
                  <c:v>63.018211540950006</c:v>
                </c:pt>
                <c:pt idx="3">
                  <c:v>75.099999999999994</c:v>
                </c:pt>
                <c:pt idx="4">
                  <c:v>80.411745158000002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1C-495E-8D94-74245B5A745D}"/>
            </c:ext>
          </c:extLst>
        </c:ser>
        <c:ser>
          <c:idx val="2"/>
          <c:order val="2"/>
          <c:tx>
            <c:strRef>
              <c:f>'נתונים א''-9'!$D$1</c:f>
              <c:strCache>
                <c:ptCount val="1"/>
                <c:pt idx="0">
                  <c:v>משקי בית</c:v>
                </c:pt>
              </c:strCache>
            </c:strRef>
          </c:tx>
          <c:spPr>
            <a:solidFill>
              <a:srgbClr val="AEDCE0"/>
            </a:solidFill>
            <a:ln>
              <a:noFill/>
            </a:ln>
            <a:effectLst/>
          </c:spPr>
          <c:invertIfNegative val="0"/>
          <c:cat>
            <c:numRef>
              <c:f>'נתונים א''-9'!$A$2:$A$6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'נתונים א''-9'!$D$2:$D$6</c:f>
              <c:numCache>
                <c:formatCode>_ * #,##0.0_ ;_ * \-#,##0.0_ ;_ * "-"??_ ;_ @_ </c:formatCode>
                <c:ptCount val="5"/>
                <c:pt idx="0">
                  <c:v>0.238563</c:v>
                </c:pt>
                <c:pt idx="1">
                  <c:v>-0.102647</c:v>
                </c:pt>
                <c:pt idx="2">
                  <c:v>3.5480809999999998</c:v>
                </c:pt>
                <c:pt idx="3">
                  <c:v>10.900897000000001</c:v>
                </c:pt>
                <c:pt idx="4">
                  <c:v>7.7459359999999995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1C-495E-8D94-74245B5A745D}"/>
            </c:ext>
          </c:extLst>
        </c:ser>
        <c:ser>
          <c:idx val="3"/>
          <c:order val="3"/>
          <c:tx>
            <c:strRef>
              <c:f>'נתונים א''-9'!$E$1</c:f>
              <c:strCache>
                <c:ptCount val="1"/>
                <c:pt idx="0">
                  <c:v>תאגידים ואחר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'נתונים א''-9'!$A$2:$A$6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'נתונים א''-9'!$E$2:$E$6</c:f>
              <c:numCache>
                <c:formatCode>_ * #,##0.0_ ;_ * \-#,##0.0_ ;_ * "-"??_ ;_ @_ </c:formatCode>
                <c:ptCount val="5"/>
                <c:pt idx="0">
                  <c:v>-0.42951155582001005</c:v>
                </c:pt>
                <c:pt idx="1">
                  <c:v>0.81726984500000244</c:v>
                </c:pt>
                <c:pt idx="2">
                  <c:v>3.1261217590500134</c:v>
                </c:pt>
                <c:pt idx="3">
                  <c:v>4.2958330999999088</c:v>
                </c:pt>
                <c:pt idx="4">
                  <c:v>-6.1532051579999987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1C-495E-8D94-74245B5A7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18923208"/>
        <c:axId val="1318921896"/>
      </c:barChart>
      <c:catAx>
        <c:axId val="1318923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318921896"/>
        <c:crosses val="autoZero"/>
        <c:auto val="1"/>
        <c:lblAlgn val="ctr"/>
        <c:lblOffset val="100"/>
        <c:noMultiLvlLbl val="0"/>
      </c:catAx>
      <c:valAx>
        <c:axId val="13189218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4B4B4">
                  <a:alpha val="69804"/>
                </a:srgb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318923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7495111863132158"/>
          <c:w val="0.9"/>
          <c:h val="0.113110547095318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'נתונים א''-10'!$C$1</c:f>
              <c:strCache>
                <c:ptCount val="1"/>
                <c:pt idx="0">
                  <c:v>קרנות נאמנות</c:v>
                </c:pt>
              </c:strCache>
            </c:strRef>
          </c:tx>
          <c:spPr>
            <a:solidFill>
              <a:srgbClr val="59BFCB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א''-10'!$A$2:$A$6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'נתונים א''-10'!$C$2:$C$6</c:f>
              <c:numCache>
                <c:formatCode>_ * #,##0_ ;_ * \-#,##0_ ;_ * "-"??_ ;_ @_ </c:formatCode>
                <c:ptCount val="5"/>
                <c:pt idx="0">
                  <c:v>113.49167140099996</c:v>
                </c:pt>
                <c:pt idx="1">
                  <c:v>138.65619657299999</c:v>
                </c:pt>
                <c:pt idx="2">
                  <c:v>124.81235155300001</c:v>
                </c:pt>
                <c:pt idx="3">
                  <c:v>129.288419683</c:v>
                </c:pt>
                <c:pt idx="4">
                  <c:v>155.73068284099998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F-40AA-B3B4-52216627C3AC}"/>
            </c:ext>
          </c:extLst>
        </c:ser>
        <c:ser>
          <c:idx val="0"/>
          <c:order val="1"/>
          <c:tx>
            <c:strRef>
              <c:f>'נתונים א''-10'!$B$1</c:f>
              <c:strCache>
                <c:ptCount val="1"/>
                <c:pt idx="0">
                  <c:v>מוסדיים</c:v>
                </c:pt>
              </c:strCache>
            </c:strRef>
          </c:tx>
          <c:spPr>
            <a:solidFill>
              <a:srgbClr val="1291A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0274457724656932E-3"/>
                  <c:y val="-5.96916713667988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9-4983-8519-424B245E74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א''-10'!$A$2:$A$6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'נתונים א''-10'!$B$2:$B$6</c:f>
              <c:numCache>
                <c:formatCode>_ * #,##0_ ;_ * \-#,##0_ ;_ * "-"??_ ;_ @_ </c:formatCode>
                <c:ptCount val="5"/>
                <c:pt idx="0">
                  <c:v>155.41111203899999</c:v>
                </c:pt>
                <c:pt idx="1">
                  <c:v>159.872677974</c:v>
                </c:pt>
                <c:pt idx="2">
                  <c:v>165.59110486599999</c:v>
                </c:pt>
                <c:pt idx="3">
                  <c:v>181.33994556399998</c:v>
                </c:pt>
                <c:pt idx="4">
                  <c:v>177.52789232800001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F-40AA-B3B4-52216627C3AC}"/>
            </c:ext>
          </c:extLst>
        </c:ser>
        <c:ser>
          <c:idx val="2"/>
          <c:order val="2"/>
          <c:tx>
            <c:strRef>
              <c:f>'נתונים א''-10'!$D$1</c:f>
              <c:strCache>
                <c:ptCount val="1"/>
                <c:pt idx="0">
                  <c:v>משקי בית*</c:v>
                </c:pt>
              </c:strCache>
            </c:strRef>
          </c:tx>
          <c:spPr>
            <a:solidFill>
              <a:srgbClr val="AEDCE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5.969167136679799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9-4983-8519-424B245E74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א''-10'!$A$2:$A$6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'נתונים א''-10'!$D$2:$D$6</c:f>
              <c:numCache>
                <c:formatCode>_ * #,##0_ ;_ * \-#,##0_ ;_ * "-"??_ ;_ @_ </c:formatCode>
                <c:ptCount val="5"/>
                <c:pt idx="0">
                  <c:v>41.715845687999995</c:v>
                </c:pt>
                <c:pt idx="1">
                  <c:v>41.287252691000006</c:v>
                </c:pt>
                <c:pt idx="2">
                  <c:v>44.451438122000006</c:v>
                </c:pt>
                <c:pt idx="3">
                  <c:v>48.601585049999997</c:v>
                </c:pt>
                <c:pt idx="4">
                  <c:v>52.631709236999995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EF-40AA-B3B4-52216627C3AC}"/>
            </c:ext>
          </c:extLst>
        </c:ser>
        <c:ser>
          <c:idx val="3"/>
          <c:order val="3"/>
          <c:tx>
            <c:strRef>
              <c:f>'נתונים א''-10'!$E$1</c:f>
              <c:strCache>
                <c:ptCount val="1"/>
                <c:pt idx="0">
                  <c:v>תאגידים ואחר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א''-10'!$A$2:$A$6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'נתונים א''-10'!$E$2:$E$6</c:f>
              <c:numCache>
                <c:formatCode>_ * #,##0_ ;_ * \-#,##0_ ;_ * "-"??_ ;_ @_ </c:formatCode>
                <c:ptCount val="5"/>
                <c:pt idx="0">
                  <c:v>31.394426415000058</c:v>
                </c:pt>
                <c:pt idx="1">
                  <c:v>38.433562849000069</c:v>
                </c:pt>
                <c:pt idx="2">
                  <c:v>32.444971408999955</c:v>
                </c:pt>
                <c:pt idx="3">
                  <c:v>34.73215787700007</c:v>
                </c:pt>
                <c:pt idx="4">
                  <c:v>40.9590318750001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EF-40AA-B3B4-52216627C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18923208"/>
        <c:axId val="1318921896"/>
      </c:barChart>
      <c:catAx>
        <c:axId val="1318923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318921896"/>
        <c:crosses val="autoZero"/>
        <c:auto val="1"/>
        <c:lblAlgn val="ctr"/>
        <c:lblOffset val="100"/>
        <c:noMultiLvlLbl val="0"/>
      </c:catAx>
      <c:valAx>
        <c:axId val="13189218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4B4B4">
                  <a:alpha val="70000"/>
                </a:srgb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318923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05416666666667"/>
          <c:y val="9.0862698412698409E-2"/>
          <c:w val="0.8050369444444444"/>
          <c:h val="0.33717532701788461"/>
        </c:manualLayout>
      </c:layout>
      <c:lineChart>
        <c:grouping val="standard"/>
        <c:varyColors val="0"/>
        <c:ser>
          <c:idx val="1"/>
          <c:order val="0"/>
          <c:tx>
            <c:strRef>
              <c:f>'נתונים א''-11'!$B$1</c:f>
              <c:strCache>
                <c:ptCount val="1"/>
                <c:pt idx="0">
                  <c:v>יתרת האחזקות במניות בארץ</c:v>
                </c:pt>
              </c:strCache>
            </c:strRef>
          </c:tx>
          <c:spPr>
            <a:ln w="25400">
              <a:solidFill>
                <a:srgbClr val="177990"/>
              </a:solidFill>
            </a:ln>
          </c:spPr>
          <c:marker>
            <c:symbol val="none"/>
          </c:marker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00-0136-436E-8FF5-CDF354AFDC94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1-0136-436E-8FF5-CDF354AFDC94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02-0136-436E-8FF5-CDF354AFDC94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03-0136-436E-8FF5-CDF354AFDC94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04-0136-436E-8FF5-CDF354AFDC94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05-0136-436E-8FF5-CDF354AFDC94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06-0136-436E-8FF5-CDF354AFDC94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07-0136-436E-8FF5-CDF354AFDC94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8-0136-436E-8FF5-CDF354AFDC94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9-0136-436E-8FF5-CDF354AFDC94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0A-0136-436E-8FF5-CDF354AFDC94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0136-436E-8FF5-CDF354AFDC94}"/>
              </c:ext>
            </c:extLst>
          </c:dPt>
          <c:dPt>
            <c:idx val="71"/>
            <c:marker>
              <c:symbol val="circle"/>
              <c:size val="5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0136-436E-8FF5-CDF354AFDC94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2-0136-436E-8FF5-CDF354AFDC94}"/>
              </c:ext>
            </c:extLst>
          </c:dPt>
          <c:dPt>
            <c:idx val="83"/>
            <c:marker>
              <c:symbol val="circle"/>
              <c:size val="5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B2D4-46D5-9F96-853A1AA79B57}"/>
              </c:ext>
            </c:extLst>
          </c:dPt>
          <c:dLbls>
            <c:dLbl>
              <c:idx val="59"/>
              <c:layout>
                <c:manualLayout>
                  <c:x val="-5.2493333333333336E-2"/>
                  <c:y val="-6.7850925925925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36-436E-8FF5-CDF354AFDC94}"/>
                </c:ext>
              </c:extLst>
            </c:dLbl>
            <c:dLbl>
              <c:idx val="71"/>
              <c:layout>
                <c:manualLayout>
                  <c:x val="-5.9548888888889019E-2"/>
                  <c:y val="-6.19712962962962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36-436E-8FF5-CDF354AFDC94}"/>
                </c:ext>
              </c:extLst>
            </c:dLbl>
            <c:dLbl>
              <c:idx val="8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D4-46D5-9F96-853A1AA79B5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א''-11'!$A$2:$A$85</c:f>
              <c:numCache>
                <c:formatCode>mmm\-yy</c:formatCode>
                <c:ptCount val="84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  <c:pt idx="55">
                  <c:v>44804</c:v>
                </c:pt>
                <c:pt idx="56">
                  <c:v>44834</c:v>
                </c:pt>
                <c:pt idx="57">
                  <c:v>44865</c:v>
                </c:pt>
                <c:pt idx="58">
                  <c:v>44895</c:v>
                </c:pt>
                <c:pt idx="59">
                  <c:v>44926</c:v>
                </c:pt>
                <c:pt idx="60">
                  <c:v>44957</c:v>
                </c:pt>
                <c:pt idx="61">
                  <c:v>44985</c:v>
                </c:pt>
                <c:pt idx="62">
                  <c:v>45016</c:v>
                </c:pt>
                <c:pt idx="63">
                  <c:v>45046</c:v>
                </c:pt>
                <c:pt idx="64">
                  <c:v>45077</c:v>
                </c:pt>
                <c:pt idx="65">
                  <c:v>45107</c:v>
                </c:pt>
                <c:pt idx="66">
                  <c:v>45138</c:v>
                </c:pt>
                <c:pt idx="67">
                  <c:v>45169</c:v>
                </c:pt>
                <c:pt idx="68">
                  <c:v>45199</c:v>
                </c:pt>
                <c:pt idx="69">
                  <c:v>45230</c:v>
                </c:pt>
                <c:pt idx="70">
                  <c:v>45260</c:v>
                </c:pt>
                <c:pt idx="71">
                  <c:v>45291</c:v>
                </c:pt>
                <c:pt idx="72">
                  <c:v>45322</c:v>
                </c:pt>
                <c:pt idx="73">
                  <c:v>45351</c:v>
                </c:pt>
                <c:pt idx="74">
                  <c:v>45382</c:v>
                </c:pt>
                <c:pt idx="75">
                  <c:v>45412</c:v>
                </c:pt>
                <c:pt idx="76">
                  <c:v>45443</c:v>
                </c:pt>
                <c:pt idx="77">
                  <c:v>45473</c:v>
                </c:pt>
                <c:pt idx="78">
                  <c:v>45504</c:v>
                </c:pt>
                <c:pt idx="79">
                  <c:v>45535</c:v>
                </c:pt>
                <c:pt idx="80">
                  <c:v>45565</c:v>
                </c:pt>
                <c:pt idx="81">
                  <c:v>45596</c:v>
                </c:pt>
                <c:pt idx="82">
                  <c:v>45626</c:v>
                </c:pt>
                <c:pt idx="83">
                  <c:v>45657</c:v>
                </c:pt>
              </c:numCache>
            </c:numRef>
          </c:cat>
          <c:val>
            <c:numRef>
              <c:f>'נתונים א''-11'!$B$2:$B$85</c:f>
              <c:numCache>
                <c:formatCode>_ * #,##0_ ;_ * \-#,##0_ ;_ * "-"??_ ;_ @_ </c:formatCode>
                <c:ptCount val="84"/>
                <c:pt idx="0">
                  <c:v>529.06670068972994</c:v>
                </c:pt>
                <c:pt idx="1">
                  <c:v>507.79735665114663</c:v>
                </c:pt>
                <c:pt idx="2">
                  <c:v>481.67312502441001</c:v>
                </c:pt>
                <c:pt idx="3">
                  <c:v>473.47164637230003</c:v>
                </c:pt>
                <c:pt idx="4">
                  <c:v>479.65059959779666</c:v>
                </c:pt>
                <c:pt idx="5">
                  <c:v>469.32507358959992</c:v>
                </c:pt>
                <c:pt idx="6">
                  <c:v>481.90063409966677</c:v>
                </c:pt>
                <c:pt idx="7">
                  <c:v>513.22174916846336</c:v>
                </c:pt>
                <c:pt idx="8">
                  <c:v>509.35408163300002</c:v>
                </c:pt>
                <c:pt idx="9">
                  <c:v>546.32619228236513</c:v>
                </c:pt>
                <c:pt idx="10">
                  <c:v>548.55790583450369</c:v>
                </c:pt>
                <c:pt idx="11">
                  <c:v>499.59405950400003</c:v>
                </c:pt>
                <c:pt idx="12">
                  <c:v>544.35758688200008</c:v>
                </c:pt>
                <c:pt idx="13">
                  <c:v>538.66467184266673</c:v>
                </c:pt>
                <c:pt idx="14">
                  <c:v>533.06866254399995</c:v>
                </c:pt>
                <c:pt idx="15">
                  <c:v>560.7115973760001</c:v>
                </c:pt>
                <c:pt idx="16">
                  <c:v>546.17605201800006</c:v>
                </c:pt>
                <c:pt idx="17">
                  <c:v>574.51561981200007</c:v>
                </c:pt>
                <c:pt idx="18">
                  <c:v>586.77299228533332</c:v>
                </c:pt>
                <c:pt idx="19">
                  <c:v>565.07447965666665</c:v>
                </c:pt>
                <c:pt idx="20">
                  <c:v>587.71213076000004</c:v>
                </c:pt>
                <c:pt idx="21">
                  <c:v>599.08579013400004</c:v>
                </c:pt>
                <c:pt idx="22">
                  <c:v>620.37077651200002</c:v>
                </c:pt>
                <c:pt idx="23">
                  <c:v>614.37983436800005</c:v>
                </c:pt>
                <c:pt idx="24">
                  <c:v>619.25587148518184</c:v>
                </c:pt>
                <c:pt idx="25">
                  <c:v>586.12772230352266</c:v>
                </c:pt>
                <c:pt idx="26">
                  <c:v>469.95840462000001</c:v>
                </c:pt>
                <c:pt idx="27">
                  <c:v>528.03549183333325</c:v>
                </c:pt>
                <c:pt idx="28">
                  <c:v>512.36461374933333</c:v>
                </c:pt>
                <c:pt idx="29">
                  <c:v>480.19028372399998</c:v>
                </c:pt>
                <c:pt idx="30">
                  <c:v>511.55686345600009</c:v>
                </c:pt>
                <c:pt idx="31">
                  <c:v>534.82797947733343</c:v>
                </c:pt>
                <c:pt idx="32">
                  <c:v>514.35759233300018</c:v>
                </c:pt>
                <c:pt idx="33">
                  <c:v>517.63871282466664</c:v>
                </c:pt>
                <c:pt idx="34">
                  <c:v>575.09867590133342</c:v>
                </c:pt>
                <c:pt idx="35">
                  <c:v>613.59546851499999</c:v>
                </c:pt>
                <c:pt idx="36">
                  <c:v>601.77271500799998</c:v>
                </c:pt>
                <c:pt idx="37">
                  <c:v>602.5994341600001</c:v>
                </c:pt>
                <c:pt idx="38">
                  <c:v>631.90173471799994</c:v>
                </c:pt>
                <c:pt idx="39">
                  <c:v>660.29424319999998</c:v>
                </c:pt>
                <c:pt idx="40">
                  <c:v>692.77583590500012</c:v>
                </c:pt>
                <c:pt idx="41">
                  <c:v>698.38395323999998</c:v>
                </c:pt>
                <c:pt idx="42">
                  <c:v>697.52444390574829</c:v>
                </c:pt>
                <c:pt idx="43">
                  <c:v>721.29900142266376</c:v>
                </c:pt>
                <c:pt idx="44">
                  <c:v>734.83975192843741</c:v>
                </c:pt>
                <c:pt idx="45">
                  <c:v>770.05908246033209</c:v>
                </c:pt>
                <c:pt idx="46">
                  <c:v>779.01349783896467</c:v>
                </c:pt>
                <c:pt idx="47">
                  <c:v>822.75355233437949</c:v>
                </c:pt>
                <c:pt idx="48">
                  <c:v>816.36906112785164</c:v>
                </c:pt>
                <c:pt idx="49">
                  <c:v>805.42205218242191</c:v>
                </c:pt>
                <c:pt idx="50">
                  <c:v>834.51462220288909</c:v>
                </c:pt>
                <c:pt idx="51">
                  <c:v>837.88448757456626</c:v>
                </c:pt>
                <c:pt idx="52">
                  <c:v>764.44334518001165</c:v>
                </c:pt>
                <c:pt idx="53">
                  <c:v>729.45473004436849</c:v>
                </c:pt>
                <c:pt idx="54">
                  <c:v>787.95841651015792</c:v>
                </c:pt>
                <c:pt idx="55">
                  <c:v>815.45841614054916</c:v>
                </c:pt>
                <c:pt idx="56">
                  <c:v>728.79433322341765</c:v>
                </c:pt>
                <c:pt idx="57">
                  <c:v>746.24511459491566</c:v>
                </c:pt>
                <c:pt idx="58">
                  <c:v>718.9344517374941</c:v>
                </c:pt>
                <c:pt idx="59">
                  <c:v>677.7113111080032</c:v>
                </c:pt>
                <c:pt idx="60">
                  <c:v>681.75685308569575</c:v>
                </c:pt>
                <c:pt idx="61">
                  <c:v>634.12052796720172</c:v>
                </c:pt>
                <c:pt idx="62">
                  <c:v>622.40529452346459</c:v>
                </c:pt>
                <c:pt idx="63">
                  <c:v>638.1442522397308</c:v>
                </c:pt>
                <c:pt idx="64">
                  <c:v>642.7896019578734</c:v>
                </c:pt>
                <c:pt idx="65">
                  <c:v>665.93265067981656</c:v>
                </c:pt>
                <c:pt idx="66">
                  <c:v>711.38794898067022</c:v>
                </c:pt>
                <c:pt idx="67">
                  <c:v>697.64286318740301</c:v>
                </c:pt>
                <c:pt idx="68">
                  <c:v>696.95079248199681</c:v>
                </c:pt>
                <c:pt idx="69">
                  <c:v>602.54092336331814</c:v>
                </c:pt>
                <c:pt idx="70">
                  <c:v>660.02610168620049</c:v>
                </c:pt>
                <c:pt idx="71">
                  <c:v>685.3029199017393</c:v>
                </c:pt>
                <c:pt idx="72">
                  <c:v>671.96329525898921</c:v>
                </c:pt>
                <c:pt idx="73">
                  <c:v>715.29032513687343</c:v>
                </c:pt>
                <c:pt idx="74">
                  <c:v>730.42212970821208</c:v>
                </c:pt>
                <c:pt idx="75">
                  <c:v>697.59249453321104</c:v>
                </c:pt>
                <c:pt idx="76">
                  <c:v>698.53622812636513</c:v>
                </c:pt>
                <c:pt idx="77">
                  <c:v>668.1166985579024</c:v>
                </c:pt>
                <c:pt idx="78">
                  <c:v>694.01995869384382</c:v>
                </c:pt>
                <c:pt idx="79">
                  <c:v>727.83318190430941</c:v>
                </c:pt>
                <c:pt idx="80">
                  <c:v>736.9694496206364</c:v>
                </c:pt>
                <c:pt idx="81">
                  <c:v>777.46119602606268</c:v>
                </c:pt>
                <c:pt idx="82">
                  <c:v>807.36067494159954</c:v>
                </c:pt>
                <c:pt idx="83">
                  <c:v>860.84707014806168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1-0136-436E-8FF5-CDF354AFD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368576"/>
        <c:axId val="531382656"/>
      </c:lineChart>
      <c:dateAx>
        <c:axId val="531368576"/>
        <c:scaling>
          <c:orientation val="minMax"/>
          <c:min val="43405"/>
        </c:scaling>
        <c:delete val="0"/>
        <c:axPos val="b"/>
        <c:numFmt formatCode="yyyy\ \ \ \ \ \ \ \ \ \ " sourceLinked="0"/>
        <c:majorTickMark val="none"/>
        <c:minorTickMark val="none"/>
        <c:tickLblPos val="low"/>
        <c:spPr>
          <a:ln w="9525">
            <a:noFill/>
          </a:ln>
        </c:spPr>
        <c:txPr>
          <a:bodyPr rot="-2700000"/>
          <a:lstStyle/>
          <a:p>
            <a:pPr>
              <a:defRPr sz="1100" b="0">
                <a:solidFill>
                  <a:sysClr val="windowText" lastClr="000000"/>
                </a:solidFill>
              </a:defRPr>
            </a:pPr>
            <a:endParaRPr lang="he-IL"/>
          </a:p>
        </c:txPr>
        <c:crossAx val="531382656"/>
        <c:crossesAt val="2.8000000000000013E+98"/>
        <c:auto val="0"/>
        <c:lblOffset val="100"/>
        <c:baseTimeUnit val="months"/>
        <c:majorUnit val="1"/>
        <c:majorTimeUnit val="years"/>
      </c:dateAx>
      <c:valAx>
        <c:axId val="531382656"/>
        <c:scaling>
          <c:orientation val="minMax"/>
        </c:scaling>
        <c:delete val="0"/>
        <c:axPos val="l"/>
        <c:majorGridlines>
          <c:spPr>
            <a:ln w="6350">
              <a:solidFill>
                <a:srgbClr val="B4B4B4">
                  <a:alpha val="70000"/>
                </a:srgbClr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100" b="0">
                <a:solidFill>
                  <a:sysClr val="windowText" lastClr="000000"/>
                </a:solidFill>
              </a:defRPr>
            </a:pPr>
            <a:endParaRPr lang="he-IL"/>
          </a:p>
        </c:txPr>
        <c:crossAx val="531368576"/>
        <c:crosses val="autoZero"/>
        <c:crossBetween val="between"/>
        <c:majorUnit val="300"/>
      </c:valAx>
      <c:spPr>
        <a:noFill/>
        <a:ln w="31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54201433776008E-2"/>
          <c:y val="9.0862535312856887E-2"/>
          <c:w val="0.9033079680338465"/>
          <c:h val="0.8309735892388451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'נתונים א''-11'!$E$1</c:f>
              <c:strCache>
                <c:ptCount val="1"/>
                <c:pt idx="0">
                  <c:v>שינוי ביתרות התיק</c:v>
                </c:pt>
              </c:strCache>
            </c:strRef>
          </c:tx>
          <c:spPr>
            <a:solidFill>
              <a:srgbClr val="177990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'נתונים א''-11'!$D$2:$D$5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'נתונים א''-11'!$E$2:$E$5</c:f>
              <c:numCache>
                <c:formatCode>_(* #,##0.00_);_(* \(#,##0.00\);_(* "-"??_);_(@_)</c:formatCode>
                <c:ptCount val="4"/>
                <c:pt idx="0">
                  <c:v>45.119209806472782</c:v>
                </c:pt>
                <c:pt idx="1">
                  <c:v>-62.305431150309687</c:v>
                </c:pt>
                <c:pt idx="2">
                  <c:v>68.852751062734001</c:v>
                </c:pt>
                <c:pt idx="3">
                  <c:v>123.87762052742528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B-45D9-9FE9-151978737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overlap val="100"/>
        <c:axId val="531368576"/>
        <c:axId val="531382656"/>
      </c:barChart>
      <c:dateAx>
        <c:axId val="531368576"/>
        <c:scaling>
          <c:orientation val="minMax"/>
        </c:scaling>
        <c:delete val="0"/>
        <c:axPos val="l"/>
        <c:majorGridlines>
          <c:spPr>
            <a:ln w="6350">
              <a:solidFill>
                <a:srgbClr val="B4B4B4">
                  <a:alpha val="69804"/>
                </a:srgbClr>
              </a:solidFill>
              <a:prstDash val="dash"/>
            </a:ln>
          </c:spPr>
        </c:majorGridlines>
        <c:numFmt formatCode="mm\-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00" b="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531382656"/>
        <c:crossesAt val="2.8000000000000007E+98"/>
        <c:auto val="0"/>
        <c:lblOffset val="100"/>
        <c:baseTimeUnit val="months"/>
        <c:majorTimeUnit val="months"/>
        <c:minorUnit val="1"/>
      </c:dateAx>
      <c:valAx>
        <c:axId val="531382656"/>
        <c:scaling>
          <c:orientation val="minMax"/>
        </c:scaling>
        <c:delete val="1"/>
        <c:axPos val="b"/>
        <c:numFmt formatCode="#,##0" sourceLinked="0"/>
        <c:majorTickMark val="out"/>
        <c:minorTickMark val="none"/>
        <c:tickLblPos val="nextTo"/>
        <c:crossAx val="531368576"/>
        <c:crosses val="autoZero"/>
        <c:crossBetween val="between"/>
        <c:majorUnit val="20"/>
      </c:valAx>
      <c:spPr>
        <a:noFill/>
        <a:ln w="31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707955375372905E-2"/>
          <c:y val="0.13873628244137365"/>
          <c:w val="0.9545840892492542"/>
          <c:h val="0.53043008348240905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val>
            <c:numRef>
              <c:f>('נתונים א''-12'!$B$3:$B$6,'נתונים א''-12'!$B$8:$B$11)</c:f>
              <c:numCache>
                <c:formatCode>_ * #,##0_ ;_ * \-#,##0_ ;_ * "-"??_ ;_ @_ </c:formatCode>
                <c:ptCount val="8"/>
                <c:pt idx="1">
                  <c:v>182.00561713488921</c:v>
                </c:pt>
                <c:pt idx="2">
                  <c:v>182.00561713488921</c:v>
                </c:pt>
                <c:pt idx="5">
                  <c:v>475.49200990173927</c:v>
                </c:pt>
                <c:pt idx="6">
                  <c:v>508.06326930706388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D-4305-8901-D839AD8122A8}"/>
            </c:ext>
          </c:extLst>
        </c:ser>
        <c:ser>
          <c:idx val="2"/>
          <c:order val="1"/>
          <c:spPr>
            <a:solidFill>
              <a:srgbClr val="8BCED6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EB52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67D-4305-8901-D839AD8122A8}"/>
              </c:ext>
            </c:extLst>
          </c:dPt>
          <c:dPt>
            <c:idx val="2"/>
            <c:invertIfNegative val="0"/>
            <c:bubble3D val="0"/>
            <c:spPr>
              <a:solidFill>
                <a:srgbClr val="00A3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67D-4305-8901-D839AD8122A8}"/>
              </c:ext>
            </c:extLst>
          </c:dPt>
          <c:dPt>
            <c:idx val="5"/>
            <c:invertIfNegative val="0"/>
            <c:bubble3D val="0"/>
            <c:spPr>
              <a:solidFill>
                <a:srgbClr val="00A3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67D-4305-8901-D839AD8122A8}"/>
              </c:ext>
            </c:extLst>
          </c:dPt>
          <c:dPt>
            <c:idx val="6"/>
            <c:invertIfNegative val="0"/>
            <c:bubble3D val="0"/>
            <c:spPr>
              <a:solidFill>
                <a:srgbClr val="00A3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67D-4305-8901-D839AD8122A8}"/>
              </c:ext>
            </c:extLst>
          </c:dPt>
          <c:dLbls>
            <c:dLbl>
              <c:idx val="1"/>
              <c:layout>
                <c:manualLayout>
                  <c:x val="-2.4272827753562896E-17"/>
                  <c:y val="-4.80069274199810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-28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7D-4305-8901-D839AD8122A8}"/>
                </c:ext>
              </c:extLst>
            </c:dLbl>
            <c:dLbl>
              <c:idx val="2"/>
              <c:layout>
                <c:manualLayout>
                  <c:x val="0"/>
                  <c:y val="-5.90854491322842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7D-4305-8901-D839AD8122A8}"/>
                </c:ext>
              </c:extLst>
            </c:dLbl>
            <c:dLbl>
              <c:idx val="5"/>
              <c:layout>
                <c:manualLayout>
                  <c:x val="-9.7091311014251582E-17"/>
                  <c:y val="-4.06212462784454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33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7D-4305-8901-D839AD8122A8}"/>
                </c:ext>
              </c:extLst>
            </c:dLbl>
            <c:dLbl>
              <c:idx val="6"/>
              <c:layout>
                <c:manualLayout>
                  <c:x val="9.7091311014251582E-17"/>
                  <c:y val="-8.49353331276585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7D-4305-8901-D839AD8122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('נתונים א''-12'!$A$3:$A$6,'נתונים א''-12'!$A$8:$A$11)</c:f>
              <c:strCache>
                <c:ptCount val="8"/>
                <c:pt idx="0">
                  <c:v>2023</c:v>
                </c:pt>
                <c:pt idx="1">
                  <c:v>תנועה</c:v>
                </c:pt>
                <c:pt idx="2">
                  <c:v>מחיר</c:v>
                </c:pt>
                <c:pt idx="3">
                  <c:v>2024</c:v>
                </c:pt>
                <c:pt idx="4">
                  <c:v>2023</c:v>
                </c:pt>
                <c:pt idx="5">
                  <c:v>תנועה</c:v>
                </c:pt>
                <c:pt idx="6">
                  <c:v>מחיר</c:v>
                </c:pt>
                <c:pt idx="7">
                  <c:v>2024</c:v>
                </c:pt>
              </c:strCache>
            </c:strRef>
          </c:cat>
          <c:val>
            <c:numRef>
              <c:f>('נתונים א''-12'!$C$3:$C$6,'נתונים א''-12'!$C$8:$C$11)</c:f>
              <c:numCache>
                <c:formatCode>_ * #,##0_ ;_ * \-#,##0_ ;_ * "-"??_ ;_ @_ </c:formatCode>
                <c:ptCount val="8"/>
                <c:pt idx="0">
                  <c:v>209.81091000000001</c:v>
                </c:pt>
                <c:pt idx="1">
                  <c:v>27.805292865110797</c:v>
                </c:pt>
                <c:pt idx="2">
                  <c:v>70.374382865110789</c:v>
                </c:pt>
                <c:pt idx="3">
                  <c:v>252.38</c:v>
                </c:pt>
                <c:pt idx="4">
                  <c:v>475.49200990173927</c:v>
                </c:pt>
                <c:pt idx="5">
                  <c:v>32.571259405324632</c:v>
                </c:pt>
                <c:pt idx="6">
                  <c:v>100.40380084099777</c:v>
                </c:pt>
                <c:pt idx="7">
                  <c:v>608.46707014806168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D-4305-8901-D839AD812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017881736"/>
        <c:axId val="1017889936"/>
      </c:barChart>
      <c:catAx>
        <c:axId val="10178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017889936"/>
        <c:crosses val="autoZero"/>
        <c:auto val="1"/>
        <c:lblAlgn val="ctr"/>
        <c:lblOffset val="100"/>
        <c:noMultiLvlLbl val="0"/>
      </c:catAx>
      <c:valAx>
        <c:axId val="1017889936"/>
        <c:scaling>
          <c:orientation val="minMax"/>
        </c:scaling>
        <c:delete val="1"/>
        <c:axPos val="l"/>
        <c:numFmt formatCode="_ * #,##0_ ;_ * \-#,##0_ ;_ * &quot;-&quot;??_ ;_ @_ " sourceLinked="1"/>
        <c:majorTickMark val="none"/>
        <c:minorTickMark val="none"/>
        <c:tickLblPos val="nextTo"/>
        <c:crossAx val="101788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35138888888888"/>
          <c:y val="4.6107593194207375E-2"/>
          <c:w val="0.82241138888888887"/>
          <c:h val="0.64608821100159686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א''-13'!$B$1</c:f>
              <c:strCache>
                <c:ptCount val="1"/>
                <c:pt idx="0">
                  <c:v>עו"ש*</c:v>
                </c:pt>
              </c:strCache>
            </c:strRef>
          </c:tx>
          <c:spPr>
            <a:ln w="31750">
              <a:solidFill>
                <a:srgbClr val="1291A8"/>
              </a:solidFill>
            </a:ln>
          </c:spPr>
          <c:marker>
            <c:symbol val="none"/>
          </c:marker>
          <c:dPt>
            <c:idx val="48"/>
            <c:bubble3D val="0"/>
            <c:spPr>
              <a:ln w="31750">
                <a:solidFill>
                  <a:srgbClr val="17799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6FB-4CD3-91F5-E5228575C9B2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6FB-4CD3-91F5-E5228575C9B2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2-262B-43E5-B7FC-6303290E8D91}"/>
              </c:ext>
            </c:extLst>
          </c:dPt>
          <c:dPt>
            <c:idx val="72"/>
            <c:marker>
              <c:symbol val="circle"/>
              <c:size val="5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E459-43F2-A45E-B737A931499D}"/>
              </c:ext>
            </c:extLst>
          </c:dPt>
          <c:dLbls>
            <c:dLbl>
              <c:idx val="6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FB-4CD3-91F5-E5228575C9B2}"/>
                </c:ext>
              </c:extLst>
            </c:dLbl>
            <c:dLbl>
              <c:idx val="7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59-43F2-A45E-B737A931499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א''-13'!$A$13:$A$85</c:f>
              <c:numCache>
                <c:formatCode>mmm\-yy</c:formatCode>
                <c:ptCount val="73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  <c:pt idx="12">
                  <c:v>43830</c:v>
                </c:pt>
                <c:pt idx="13">
                  <c:v>43861</c:v>
                </c:pt>
                <c:pt idx="14">
                  <c:v>43890</c:v>
                </c:pt>
                <c:pt idx="15">
                  <c:v>43921</c:v>
                </c:pt>
                <c:pt idx="16">
                  <c:v>43951</c:v>
                </c:pt>
                <c:pt idx="17">
                  <c:v>43982</c:v>
                </c:pt>
                <c:pt idx="18">
                  <c:v>44012</c:v>
                </c:pt>
                <c:pt idx="19">
                  <c:v>44043</c:v>
                </c:pt>
                <c:pt idx="20">
                  <c:v>44074</c:v>
                </c:pt>
                <c:pt idx="21">
                  <c:v>44104</c:v>
                </c:pt>
                <c:pt idx="22">
                  <c:v>44135</c:v>
                </c:pt>
                <c:pt idx="23">
                  <c:v>44165</c:v>
                </c:pt>
                <c:pt idx="24">
                  <c:v>44196</c:v>
                </c:pt>
                <c:pt idx="25">
                  <c:v>44227</c:v>
                </c:pt>
                <c:pt idx="26">
                  <c:v>44255</c:v>
                </c:pt>
                <c:pt idx="27">
                  <c:v>44286</c:v>
                </c:pt>
                <c:pt idx="28">
                  <c:v>44316</c:v>
                </c:pt>
                <c:pt idx="29">
                  <c:v>44347</c:v>
                </c:pt>
                <c:pt idx="30">
                  <c:v>44377</c:v>
                </c:pt>
                <c:pt idx="31">
                  <c:v>44408</c:v>
                </c:pt>
                <c:pt idx="32">
                  <c:v>44439</c:v>
                </c:pt>
                <c:pt idx="33">
                  <c:v>44469</c:v>
                </c:pt>
                <c:pt idx="34">
                  <c:v>44500</c:v>
                </c:pt>
                <c:pt idx="35">
                  <c:v>44530</c:v>
                </c:pt>
                <c:pt idx="36">
                  <c:v>44561</c:v>
                </c:pt>
                <c:pt idx="37">
                  <c:v>44592</c:v>
                </c:pt>
                <c:pt idx="38">
                  <c:v>44620</c:v>
                </c:pt>
                <c:pt idx="39">
                  <c:v>44651</c:v>
                </c:pt>
                <c:pt idx="40">
                  <c:v>44681</c:v>
                </c:pt>
                <c:pt idx="41">
                  <c:v>44712</c:v>
                </c:pt>
                <c:pt idx="42">
                  <c:v>44742</c:v>
                </c:pt>
                <c:pt idx="43">
                  <c:v>44773</c:v>
                </c:pt>
                <c:pt idx="44">
                  <c:v>44804</c:v>
                </c:pt>
                <c:pt idx="45">
                  <c:v>44834</c:v>
                </c:pt>
                <c:pt idx="46">
                  <c:v>44865</c:v>
                </c:pt>
                <c:pt idx="47">
                  <c:v>44895</c:v>
                </c:pt>
                <c:pt idx="48">
                  <c:v>44926</c:v>
                </c:pt>
                <c:pt idx="49">
                  <c:v>44957</c:v>
                </c:pt>
                <c:pt idx="50">
                  <c:v>44985</c:v>
                </c:pt>
                <c:pt idx="51">
                  <c:v>45016</c:v>
                </c:pt>
                <c:pt idx="52">
                  <c:v>45046</c:v>
                </c:pt>
                <c:pt idx="53">
                  <c:v>45077</c:v>
                </c:pt>
                <c:pt idx="54">
                  <c:v>45107</c:v>
                </c:pt>
                <c:pt idx="55">
                  <c:v>45138</c:v>
                </c:pt>
                <c:pt idx="56">
                  <c:v>45169</c:v>
                </c:pt>
                <c:pt idx="57">
                  <c:v>45199</c:v>
                </c:pt>
                <c:pt idx="58">
                  <c:v>45230</c:v>
                </c:pt>
                <c:pt idx="59">
                  <c:v>45260</c:v>
                </c:pt>
                <c:pt idx="60">
                  <c:v>45291</c:v>
                </c:pt>
                <c:pt idx="61">
                  <c:v>45322</c:v>
                </c:pt>
                <c:pt idx="62">
                  <c:v>45351</c:v>
                </c:pt>
                <c:pt idx="63">
                  <c:v>45382</c:v>
                </c:pt>
                <c:pt idx="64">
                  <c:v>45412</c:v>
                </c:pt>
                <c:pt idx="65">
                  <c:v>45443</c:v>
                </c:pt>
                <c:pt idx="66">
                  <c:v>45473</c:v>
                </c:pt>
                <c:pt idx="67">
                  <c:v>45504</c:v>
                </c:pt>
                <c:pt idx="68">
                  <c:v>45535</c:v>
                </c:pt>
                <c:pt idx="69">
                  <c:v>45565</c:v>
                </c:pt>
                <c:pt idx="70">
                  <c:v>45596</c:v>
                </c:pt>
                <c:pt idx="71">
                  <c:v>45626</c:v>
                </c:pt>
                <c:pt idx="72">
                  <c:v>45657</c:v>
                </c:pt>
              </c:numCache>
            </c:numRef>
          </c:cat>
          <c:val>
            <c:numRef>
              <c:f>'נתונים א''-13'!$B$13:$B$85</c:f>
              <c:numCache>
                <c:formatCode>#,##0.0</c:formatCode>
                <c:ptCount val="73"/>
                <c:pt idx="0">
                  <c:v>318.63</c:v>
                </c:pt>
                <c:pt idx="1">
                  <c:v>325.58999999999997</c:v>
                </c:pt>
                <c:pt idx="2">
                  <c:v>327.99</c:v>
                </c:pt>
                <c:pt idx="3">
                  <c:v>328.7</c:v>
                </c:pt>
                <c:pt idx="4">
                  <c:v>329.45</c:v>
                </c:pt>
                <c:pt idx="5">
                  <c:v>332.94</c:v>
                </c:pt>
                <c:pt idx="6">
                  <c:v>333.66</c:v>
                </c:pt>
                <c:pt idx="7">
                  <c:v>332.58</c:v>
                </c:pt>
                <c:pt idx="8">
                  <c:v>334</c:v>
                </c:pt>
                <c:pt idx="9">
                  <c:v>338.36</c:v>
                </c:pt>
                <c:pt idx="10">
                  <c:v>339.08</c:v>
                </c:pt>
                <c:pt idx="11">
                  <c:v>337.33</c:v>
                </c:pt>
                <c:pt idx="12">
                  <c:v>347.75</c:v>
                </c:pt>
                <c:pt idx="13">
                  <c:v>347.26</c:v>
                </c:pt>
                <c:pt idx="14">
                  <c:v>350.67</c:v>
                </c:pt>
                <c:pt idx="15">
                  <c:v>396.65</c:v>
                </c:pt>
                <c:pt idx="16">
                  <c:v>404.34</c:v>
                </c:pt>
                <c:pt idx="17">
                  <c:v>405.35</c:v>
                </c:pt>
                <c:pt idx="18">
                  <c:v>415.37</c:v>
                </c:pt>
                <c:pt idx="19">
                  <c:v>420.07</c:v>
                </c:pt>
                <c:pt idx="20">
                  <c:v>427.86</c:v>
                </c:pt>
                <c:pt idx="21">
                  <c:v>433.77</c:v>
                </c:pt>
                <c:pt idx="22">
                  <c:v>439.78</c:v>
                </c:pt>
                <c:pt idx="23">
                  <c:v>444.64</c:v>
                </c:pt>
                <c:pt idx="24">
                  <c:v>459.07</c:v>
                </c:pt>
                <c:pt idx="25">
                  <c:v>464.74</c:v>
                </c:pt>
                <c:pt idx="26">
                  <c:v>477.09</c:v>
                </c:pt>
                <c:pt idx="27">
                  <c:v>489.45</c:v>
                </c:pt>
                <c:pt idx="28">
                  <c:v>492.16</c:v>
                </c:pt>
                <c:pt idx="29">
                  <c:v>500.52</c:v>
                </c:pt>
                <c:pt idx="30">
                  <c:v>520.20000000000005</c:v>
                </c:pt>
                <c:pt idx="31">
                  <c:v>533.28</c:v>
                </c:pt>
                <c:pt idx="32">
                  <c:v>539.25</c:v>
                </c:pt>
                <c:pt idx="33">
                  <c:v>548.47</c:v>
                </c:pt>
                <c:pt idx="34">
                  <c:v>546.19000000000005</c:v>
                </c:pt>
                <c:pt idx="35">
                  <c:v>555.09</c:v>
                </c:pt>
                <c:pt idx="36">
                  <c:v>572.12</c:v>
                </c:pt>
                <c:pt idx="37">
                  <c:v>587.79</c:v>
                </c:pt>
                <c:pt idx="38">
                  <c:v>591.38</c:v>
                </c:pt>
                <c:pt idx="39">
                  <c:v>593.67999999999995</c:v>
                </c:pt>
                <c:pt idx="40">
                  <c:v>601.53</c:v>
                </c:pt>
                <c:pt idx="41">
                  <c:v>599.44000000000005</c:v>
                </c:pt>
                <c:pt idx="42">
                  <c:v>591.20000000000005</c:v>
                </c:pt>
                <c:pt idx="43">
                  <c:v>576.17999999999995</c:v>
                </c:pt>
                <c:pt idx="44">
                  <c:v>564.45000000000005</c:v>
                </c:pt>
                <c:pt idx="45">
                  <c:v>547.27</c:v>
                </c:pt>
                <c:pt idx="46">
                  <c:v>521.46</c:v>
                </c:pt>
                <c:pt idx="47">
                  <c:v>498.64</c:v>
                </c:pt>
                <c:pt idx="48">
                  <c:v>485.68</c:v>
                </c:pt>
                <c:pt idx="49">
                  <c:v>448.27</c:v>
                </c:pt>
                <c:pt idx="50">
                  <c:v>435.68</c:v>
                </c:pt>
                <c:pt idx="51">
                  <c:v>428.02</c:v>
                </c:pt>
                <c:pt idx="52">
                  <c:v>412.1</c:v>
                </c:pt>
                <c:pt idx="53">
                  <c:v>403.54</c:v>
                </c:pt>
                <c:pt idx="54">
                  <c:v>398.1</c:v>
                </c:pt>
                <c:pt idx="55">
                  <c:v>386.08</c:v>
                </c:pt>
                <c:pt idx="56">
                  <c:v>381.33</c:v>
                </c:pt>
                <c:pt idx="57">
                  <c:v>379.42</c:v>
                </c:pt>
                <c:pt idx="58">
                  <c:v>376.3</c:v>
                </c:pt>
                <c:pt idx="59">
                  <c:v>383.16</c:v>
                </c:pt>
                <c:pt idx="60">
                  <c:v>397.09</c:v>
                </c:pt>
                <c:pt idx="61">
                  <c:v>383.36</c:v>
                </c:pt>
                <c:pt idx="62">
                  <c:v>382.17</c:v>
                </c:pt>
                <c:pt idx="63">
                  <c:v>386.77</c:v>
                </c:pt>
                <c:pt idx="64">
                  <c:v>386.08</c:v>
                </c:pt>
                <c:pt idx="65">
                  <c:v>382.99</c:v>
                </c:pt>
                <c:pt idx="66">
                  <c:v>386.38</c:v>
                </c:pt>
                <c:pt idx="67">
                  <c:v>387.33</c:v>
                </c:pt>
                <c:pt idx="68">
                  <c:v>390.7</c:v>
                </c:pt>
                <c:pt idx="69">
                  <c:v>390.08</c:v>
                </c:pt>
                <c:pt idx="70">
                  <c:v>387.59</c:v>
                </c:pt>
                <c:pt idx="71">
                  <c:v>382.87</c:v>
                </c:pt>
                <c:pt idx="72">
                  <c:v>405.46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D5D-4F6D-A381-66A10D07E28D}"/>
            </c:ext>
          </c:extLst>
        </c:ser>
        <c:ser>
          <c:idx val="1"/>
          <c:order val="1"/>
          <c:tx>
            <c:strRef>
              <c:f>'נתונים א''-13'!$C$1</c:f>
              <c:strCache>
                <c:ptCount val="1"/>
                <c:pt idx="0">
                  <c:v>פיקדונות אחרים</c:v>
                </c:pt>
              </c:strCache>
            </c:strRef>
          </c:tx>
          <c:spPr>
            <a:ln w="31750">
              <a:solidFill>
                <a:srgbClr val="59BFCB"/>
              </a:solidFill>
            </a:ln>
          </c:spPr>
          <c:marker>
            <c:symbol val="none"/>
          </c:marker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04-26FB-4CD3-91F5-E5228575C9B2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26FB-4CD3-91F5-E5228575C9B2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4-262B-43E5-B7FC-6303290E8D91}"/>
              </c:ext>
            </c:extLst>
          </c:dPt>
          <c:dPt>
            <c:idx val="72"/>
            <c:marker>
              <c:symbol val="circle"/>
              <c:size val="5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E459-43F2-A45E-B737A931499D}"/>
              </c:ext>
            </c:extLst>
          </c:dPt>
          <c:dLbls>
            <c:dLbl>
              <c:idx val="6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FB-4CD3-91F5-E5228575C9B2}"/>
                </c:ext>
              </c:extLst>
            </c:dLbl>
            <c:dLbl>
              <c:idx val="7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59-43F2-A45E-B737A931499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א''-13'!$A$13:$A$85</c:f>
              <c:numCache>
                <c:formatCode>mmm\-yy</c:formatCode>
                <c:ptCount val="73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  <c:pt idx="12">
                  <c:v>43830</c:v>
                </c:pt>
                <c:pt idx="13">
                  <c:v>43861</c:v>
                </c:pt>
                <c:pt idx="14">
                  <c:v>43890</c:v>
                </c:pt>
                <c:pt idx="15">
                  <c:v>43921</c:v>
                </c:pt>
                <c:pt idx="16">
                  <c:v>43951</c:v>
                </c:pt>
                <c:pt idx="17">
                  <c:v>43982</c:v>
                </c:pt>
                <c:pt idx="18">
                  <c:v>44012</c:v>
                </c:pt>
                <c:pt idx="19">
                  <c:v>44043</c:v>
                </c:pt>
                <c:pt idx="20">
                  <c:v>44074</c:v>
                </c:pt>
                <c:pt idx="21">
                  <c:v>44104</c:v>
                </c:pt>
                <c:pt idx="22">
                  <c:v>44135</c:v>
                </c:pt>
                <c:pt idx="23">
                  <c:v>44165</c:v>
                </c:pt>
                <c:pt idx="24">
                  <c:v>44196</c:v>
                </c:pt>
                <c:pt idx="25">
                  <c:v>44227</c:v>
                </c:pt>
                <c:pt idx="26">
                  <c:v>44255</c:v>
                </c:pt>
                <c:pt idx="27">
                  <c:v>44286</c:v>
                </c:pt>
                <c:pt idx="28">
                  <c:v>44316</c:v>
                </c:pt>
                <c:pt idx="29">
                  <c:v>44347</c:v>
                </c:pt>
                <c:pt idx="30">
                  <c:v>44377</c:v>
                </c:pt>
                <c:pt idx="31">
                  <c:v>44408</c:v>
                </c:pt>
                <c:pt idx="32">
                  <c:v>44439</c:v>
                </c:pt>
                <c:pt idx="33">
                  <c:v>44469</c:v>
                </c:pt>
                <c:pt idx="34">
                  <c:v>44500</c:v>
                </c:pt>
                <c:pt idx="35">
                  <c:v>44530</c:v>
                </c:pt>
                <c:pt idx="36">
                  <c:v>44561</c:v>
                </c:pt>
                <c:pt idx="37">
                  <c:v>44592</c:v>
                </c:pt>
                <c:pt idx="38">
                  <c:v>44620</c:v>
                </c:pt>
                <c:pt idx="39">
                  <c:v>44651</c:v>
                </c:pt>
                <c:pt idx="40">
                  <c:v>44681</c:v>
                </c:pt>
                <c:pt idx="41">
                  <c:v>44712</c:v>
                </c:pt>
                <c:pt idx="42">
                  <c:v>44742</c:v>
                </c:pt>
                <c:pt idx="43">
                  <c:v>44773</c:v>
                </c:pt>
                <c:pt idx="44">
                  <c:v>44804</c:v>
                </c:pt>
                <c:pt idx="45">
                  <c:v>44834</c:v>
                </c:pt>
                <c:pt idx="46">
                  <c:v>44865</c:v>
                </c:pt>
                <c:pt idx="47">
                  <c:v>44895</c:v>
                </c:pt>
                <c:pt idx="48">
                  <c:v>44926</c:v>
                </c:pt>
                <c:pt idx="49">
                  <c:v>44957</c:v>
                </c:pt>
                <c:pt idx="50">
                  <c:v>44985</c:v>
                </c:pt>
                <c:pt idx="51">
                  <c:v>45016</c:v>
                </c:pt>
                <c:pt idx="52">
                  <c:v>45046</c:v>
                </c:pt>
                <c:pt idx="53">
                  <c:v>45077</c:v>
                </c:pt>
                <c:pt idx="54">
                  <c:v>45107</c:v>
                </c:pt>
                <c:pt idx="55">
                  <c:v>45138</c:v>
                </c:pt>
                <c:pt idx="56">
                  <c:v>45169</c:v>
                </c:pt>
                <c:pt idx="57">
                  <c:v>45199</c:v>
                </c:pt>
                <c:pt idx="58">
                  <c:v>45230</c:v>
                </c:pt>
                <c:pt idx="59">
                  <c:v>45260</c:v>
                </c:pt>
                <c:pt idx="60">
                  <c:v>45291</c:v>
                </c:pt>
                <c:pt idx="61">
                  <c:v>45322</c:v>
                </c:pt>
                <c:pt idx="62">
                  <c:v>45351</c:v>
                </c:pt>
                <c:pt idx="63">
                  <c:v>45382</c:v>
                </c:pt>
                <c:pt idx="64">
                  <c:v>45412</c:v>
                </c:pt>
                <c:pt idx="65">
                  <c:v>45443</c:v>
                </c:pt>
                <c:pt idx="66">
                  <c:v>45473</c:v>
                </c:pt>
                <c:pt idx="67">
                  <c:v>45504</c:v>
                </c:pt>
                <c:pt idx="68">
                  <c:v>45535</c:v>
                </c:pt>
                <c:pt idx="69">
                  <c:v>45565</c:v>
                </c:pt>
                <c:pt idx="70">
                  <c:v>45596</c:v>
                </c:pt>
                <c:pt idx="71">
                  <c:v>45626</c:v>
                </c:pt>
                <c:pt idx="72">
                  <c:v>45657</c:v>
                </c:pt>
              </c:numCache>
            </c:numRef>
          </c:cat>
          <c:val>
            <c:numRef>
              <c:f>'נתונים א''-13'!$C$13:$C$85</c:f>
              <c:numCache>
                <c:formatCode>#,##0.0</c:formatCode>
                <c:ptCount val="73"/>
                <c:pt idx="0">
                  <c:v>887.20999999999992</c:v>
                </c:pt>
                <c:pt idx="1">
                  <c:v>900.59000000000015</c:v>
                </c:pt>
                <c:pt idx="2">
                  <c:v>903.03</c:v>
                </c:pt>
                <c:pt idx="3">
                  <c:v>909.82999999999993</c:v>
                </c:pt>
                <c:pt idx="4">
                  <c:v>915.76</c:v>
                </c:pt>
                <c:pt idx="5">
                  <c:v>914.2</c:v>
                </c:pt>
                <c:pt idx="6">
                  <c:v>921.02</c:v>
                </c:pt>
                <c:pt idx="7">
                  <c:v>909.11999999999989</c:v>
                </c:pt>
                <c:pt idx="8">
                  <c:v>914.8</c:v>
                </c:pt>
                <c:pt idx="9">
                  <c:v>906.48000000000013</c:v>
                </c:pt>
                <c:pt idx="10">
                  <c:v>914.09999999999991</c:v>
                </c:pt>
                <c:pt idx="11">
                  <c:v>909.59999999999991</c:v>
                </c:pt>
                <c:pt idx="12">
                  <c:v>939.06</c:v>
                </c:pt>
                <c:pt idx="13">
                  <c:v>931.23</c:v>
                </c:pt>
                <c:pt idx="14">
                  <c:v>937.83999999999992</c:v>
                </c:pt>
                <c:pt idx="15">
                  <c:v>981.67</c:v>
                </c:pt>
                <c:pt idx="16">
                  <c:v>985.16000000000008</c:v>
                </c:pt>
                <c:pt idx="17">
                  <c:v>988.30000000000007</c:v>
                </c:pt>
                <c:pt idx="18">
                  <c:v>998.7399999999999</c:v>
                </c:pt>
                <c:pt idx="19">
                  <c:v>997.5</c:v>
                </c:pt>
                <c:pt idx="20">
                  <c:v>1013.38</c:v>
                </c:pt>
                <c:pt idx="21">
                  <c:v>1021.3199999999999</c:v>
                </c:pt>
                <c:pt idx="22">
                  <c:v>1026.6399999999999</c:v>
                </c:pt>
                <c:pt idx="23">
                  <c:v>1034.69</c:v>
                </c:pt>
                <c:pt idx="24">
                  <c:v>1047.2400000000002</c:v>
                </c:pt>
                <c:pt idx="25">
                  <c:v>1054.01</c:v>
                </c:pt>
                <c:pt idx="26">
                  <c:v>1056.21</c:v>
                </c:pt>
                <c:pt idx="27">
                  <c:v>1070.8800000000001</c:v>
                </c:pt>
                <c:pt idx="28">
                  <c:v>1079.4499999999998</c:v>
                </c:pt>
                <c:pt idx="29">
                  <c:v>1083.95</c:v>
                </c:pt>
                <c:pt idx="30">
                  <c:v>1100.2699999999998</c:v>
                </c:pt>
                <c:pt idx="31">
                  <c:v>1109.0800000000002</c:v>
                </c:pt>
                <c:pt idx="32">
                  <c:v>1109.3399999999999</c:v>
                </c:pt>
                <c:pt idx="33">
                  <c:v>1119.9099999999999</c:v>
                </c:pt>
                <c:pt idx="34">
                  <c:v>1125.7</c:v>
                </c:pt>
                <c:pt idx="35">
                  <c:v>1153.3000000000002</c:v>
                </c:pt>
                <c:pt idx="36">
                  <c:v>1191.1500000000001</c:v>
                </c:pt>
                <c:pt idx="37">
                  <c:v>1170.1300000000001</c:v>
                </c:pt>
                <c:pt idx="38">
                  <c:v>1182.96</c:v>
                </c:pt>
                <c:pt idx="39">
                  <c:v>1178.8700000000003</c:v>
                </c:pt>
                <c:pt idx="40">
                  <c:v>1187.46</c:v>
                </c:pt>
                <c:pt idx="41">
                  <c:v>1222.8</c:v>
                </c:pt>
                <c:pt idx="42">
                  <c:v>1254.8799999999999</c:v>
                </c:pt>
                <c:pt idx="43">
                  <c:v>1271.8499999999999</c:v>
                </c:pt>
                <c:pt idx="44">
                  <c:v>1278.95</c:v>
                </c:pt>
                <c:pt idx="45">
                  <c:v>1327.61</c:v>
                </c:pt>
                <c:pt idx="46">
                  <c:v>1359.84</c:v>
                </c:pt>
                <c:pt idx="47">
                  <c:v>1377.94</c:v>
                </c:pt>
                <c:pt idx="48">
                  <c:v>1401.9299999999998</c:v>
                </c:pt>
                <c:pt idx="49">
                  <c:v>1396.67</c:v>
                </c:pt>
                <c:pt idx="50">
                  <c:v>1408.74</c:v>
                </c:pt>
                <c:pt idx="51">
                  <c:v>1426.8000000000002</c:v>
                </c:pt>
                <c:pt idx="52">
                  <c:v>1436.63</c:v>
                </c:pt>
                <c:pt idx="53">
                  <c:v>1444.79</c:v>
                </c:pt>
                <c:pt idx="54">
                  <c:v>1465.02</c:v>
                </c:pt>
                <c:pt idx="55">
                  <c:v>1488.6200000000001</c:v>
                </c:pt>
                <c:pt idx="56">
                  <c:v>1493.0600000000002</c:v>
                </c:pt>
                <c:pt idx="57">
                  <c:v>1496.68</c:v>
                </c:pt>
                <c:pt idx="58">
                  <c:v>1527.19</c:v>
                </c:pt>
                <c:pt idx="59">
                  <c:v>1516.48</c:v>
                </c:pt>
                <c:pt idx="60">
                  <c:v>1485.45</c:v>
                </c:pt>
                <c:pt idx="61">
                  <c:v>1552.83</c:v>
                </c:pt>
                <c:pt idx="62">
                  <c:v>1558.4499999999998</c:v>
                </c:pt>
                <c:pt idx="63">
                  <c:v>1574.85</c:v>
                </c:pt>
                <c:pt idx="64">
                  <c:v>1576.53</c:v>
                </c:pt>
                <c:pt idx="65">
                  <c:v>1579.44</c:v>
                </c:pt>
                <c:pt idx="66">
                  <c:v>1590.31</c:v>
                </c:pt>
                <c:pt idx="67">
                  <c:v>1586.58</c:v>
                </c:pt>
                <c:pt idx="68">
                  <c:v>1607.45</c:v>
                </c:pt>
                <c:pt idx="69">
                  <c:v>1636.11</c:v>
                </c:pt>
                <c:pt idx="70">
                  <c:v>1645.72</c:v>
                </c:pt>
                <c:pt idx="71">
                  <c:v>1670.7800000000002</c:v>
                </c:pt>
                <c:pt idx="72">
                  <c:v>1676.9500000000003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B-43E5-B7FC-6303290E8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368576"/>
        <c:axId val="531382656"/>
      </c:lineChart>
      <c:dateAx>
        <c:axId val="531368576"/>
        <c:scaling>
          <c:orientation val="minMax"/>
          <c:min val="43435"/>
        </c:scaling>
        <c:delete val="0"/>
        <c:axPos val="b"/>
        <c:numFmt formatCode="yyyy\ \ \ \ \ \ \ \ \ \ " sourceLinked="0"/>
        <c:majorTickMark val="none"/>
        <c:minorTickMark val="none"/>
        <c:tickLblPos val="low"/>
        <c:spPr>
          <a:ln w="9525">
            <a:noFill/>
          </a:ln>
        </c:spPr>
        <c:txPr>
          <a:bodyPr rot="-2700000"/>
          <a:lstStyle/>
          <a:p>
            <a:pPr>
              <a:defRPr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531382656"/>
        <c:crosses val="autoZero"/>
        <c:auto val="0"/>
        <c:lblOffset val="100"/>
        <c:baseTimeUnit val="months"/>
        <c:majorUnit val="1"/>
        <c:majorTimeUnit val="years"/>
      </c:dateAx>
      <c:valAx>
        <c:axId val="531382656"/>
        <c:scaling>
          <c:orientation val="minMax"/>
          <c:min val="0"/>
        </c:scaling>
        <c:delete val="0"/>
        <c:axPos val="l"/>
        <c:majorGridlines>
          <c:spPr>
            <a:ln w="6350">
              <a:solidFill>
                <a:srgbClr val="B4B4B4">
                  <a:alpha val="70000"/>
                </a:srgbClr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531368576"/>
        <c:crosses val="autoZero"/>
        <c:crossBetween val="between"/>
        <c:majorUnit val="500"/>
      </c:valAx>
      <c:spPr>
        <a:noFill/>
        <a:ln w="3175">
          <a:noFill/>
        </a:ln>
      </c:spPr>
    </c:plotArea>
    <c:legend>
      <c:legendPos val="b"/>
      <c:layout>
        <c:manualLayout>
          <c:xMode val="edge"/>
          <c:yMode val="edge"/>
          <c:x val="0.18939074803149605"/>
          <c:y val="0.88676262320356813"/>
          <c:w val="0.60871850393700788"/>
          <c:h val="0.11323737679643192"/>
        </c:manualLayout>
      </c:layout>
      <c:overlay val="0"/>
      <c:txPr>
        <a:bodyPr/>
        <a:lstStyle/>
        <a:p>
          <a:pPr>
            <a:defRPr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1100">
          <a:latin typeface="Assistant" panose="00000500000000000000" pitchFamily="2" charset="-79"/>
          <a:cs typeface="+mn-cs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6555555555555"/>
          <c:y val="9.4136111111111101E-2"/>
          <c:w val="0.82469083333333337"/>
          <c:h val="0.58824629629629632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א''-14'!$B$1</c:f>
              <c:strCache>
                <c:ptCount val="1"/>
                <c:pt idx="0">
                  <c:v>אג"ח בחו"ל</c:v>
                </c:pt>
              </c:strCache>
            </c:strRef>
          </c:tx>
          <c:spPr>
            <a:ln w="31750">
              <a:solidFill>
                <a:srgbClr val="177990"/>
              </a:solidFill>
              <a:tailEnd type="none" w="sm" len="sm"/>
            </a:ln>
          </c:spPr>
          <c:marker>
            <c:symbol val="none"/>
          </c:marker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0C-E6DF-41D7-8794-EB74A19059BB}"/>
              </c:ext>
            </c:extLst>
          </c:dPt>
          <c:dPt>
            <c:idx val="71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E6DF-41D7-8794-EB74A19059B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04-E3EE-4B5B-86C0-D5F84352F16C}"/>
              </c:ext>
            </c:extLst>
          </c:dPt>
          <c:dPt>
            <c:idx val="83"/>
            <c:marker>
              <c:symbol val="circle"/>
              <c:size val="5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5FE8-49AF-99B5-240E95FB3281}"/>
              </c:ext>
            </c:extLst>
          </c:dPt>
          <c:dLbls>
            <c:dLbl>
              <c:idx val="7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DF-41D7-8794-EB74A19059BB}"/>
                </c:ext>
              </c:extLst>
            </c:dLbl>
            <c:dLbl>
              <c:idx val="8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E8-49AF-99B5-240E95FB32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א''-14'!$A$2:$A$85</c:f>
              <c:numCache>
                <c:formatCode>mmm\-yy</c:formatCode>
                <c:ptCount val="84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  <c:pt idx="55">
                  <c:v>44804</c:v>
                </c:pt>
                <c:pt idx="56">
                  <c:v>44834</c:v>
                </c:pt>
                <c:pt idx="57">
                  <c:v>44865</c:v>
                </c:pt>
                <c:pt idx="58">
                  <c:v>44895</c:v>
                </c:pt>
                <c:pt idx="59">
                  <c:v>44926</c:v>
                </c:pt>
                <c:pt idx="60">
                  <c:v>44957</c:v>
                </c:pt>
                <c:pt idx="61">
                  <c:v>44985</c:v>
                </c:pt>
                <c:pt idx="62">
                  <c:v>45016</c:v>
                </c:pt>
                <c:pt idx="63">
                  <c:v>45046</c:v>
                </c:pt>
                <c:pt idx="64">
                  <c:v>45077</c:v>
                </c:pt>
                <c:pt idx="65">
                  <c:v>45107</c:v>
                </c:pt>
                <c:pt idx="66">
                  <c:v>45138</c:v>
                </c:pt>
                <c:pt idx="67">
                  <c:v>45169</c:v>
                </c:pt>
                <c:pt idx="68">
                  <c:v>45199</c:v>
                </c:pt>
                <c:pt idx="69">
                  <c:v>45230</c:v>
                </c:pt>
                <c:pt idx="70">
                  <c:v>45260</c:v>
                </c:pt>
                <c:pt idx="71">
                  <c:v>45291</c:v>
                </c:pt>
                <c:pt idx="72">
                  <c:v>45322</c:v>
                </c:pt>
                <c:pt idx="73">
                  <c:v>45351</c:v>
                </c:pt>
                <c:pt idx="74">
                  <c:v>45382</c:v>
                </c:pt>
                <c:pt idx="75">
                  <c:v>45412</c:v>
                </c:pt>
                <c:pt idx="76">
                  <c:v>45443</c:v>
                </c:pt>
                <c:pt idx="77">
                  <c:v>45473</c:v>
                </c:pt>
                <c:pt idx="78">
                  <c:v>45504</c:v>
                </c:pt>
                <c:pt idx="79">
                  <c:v>45535</c:v>
                </c:pt>
                <c:pt idx="80">
                  <c:v>45565</c:v>
                </c:pt>
                <c:pt idx="81">
                  <c:v>45596</c:v>
                </c:pt>
                <c:pt idx="82">
                  <c:v>45626</c:v>
                </c:pt>
                <c:pt idx="83">
                  <c:v>45657</c:v>
                </c:pt>
              </c:numCache>
            </c:numRef>
          </c:cat>
          <c:val>
            <c:numRef>
              <c:f>'נתונים א''-14'!$B$2:$B$85</c:f>
              <c:numCache>
                <c:formatCode>0</c:formatCode>
                <c:ptCount val="84"/>
                <c:pt idx="0">
                  <c:v>177.72089007</c:v>
                </c:pt>
                <c:pt idx="1">
                  <c:v>182.79277701499998</c:v>
                </c:pt>
                <c:pt idx="2">
                  <c:v>186.74428061799998</c:v>
                </c:pt>
                <c:pt idx="3">
                  <c:v>190.11725553600002</c:v>
                </c:pt>
                <c:pt idx="4">
                  <c:v>187.28485080799999</c:v>
                </c:pt>
                <c:pt idx="5">
                  <c:v>186.66907379999998</c:v>
                </c:pt>
                <c:pt idx="6">
                  <c:v>187.89382948800002</c:v>
                </c:pt>
                <c:pt idx="7">
                  <c:v>186.22747376000001</c:v>
                </c:pt>
                <c:pt idx="8">
                  <c:v>188.20918654199997</c:v>
                </c:pt>
                <c:pt idx="9">
                  <c:v>191.409296764</c:v>
                </c:pt>
                <c:pt idx="10">
                  <c:v>190.703732723</c:v>
                </c:pt>
                <c:pt idx="11">
                  <c:v>190.77643452400002</c:v>
                </c:pt>
                <c:pt idx="12">
                  <c:v>190.26336818399997</c:v>
                </c:pt>
                <c:pt idx="13">
                  <c:v>190.730300548</c:v>
                </c:pt>
                <c:pt idx="14">
                  <c:v>190.50341216000001</c:v>
                </c:pt>
                <c:pt idx="15">
                  <c:v>188.63965815199998</c:v>
                </c:pt>
                <c:pt idx="16">
                  <c:v>189.46484047999999</c:v>
                </c:pt>
                <c:pt idx="17">
                  <c:v>188.94707395399999</c:v>
                </c:pt>
                <c:pt idx="18">
                  <c:v>187.00826779599998</c:v>
                </c:pt>
                <c:pt idx="19">
                  <c:v>189.76418380499999</c:v>
                </c:pt>
                <c:pt idx="20">
                  <c:v>187.89300634200001</c:v>
                </c:pt>
                <c:pt idx="21">
                  <c:v>191.33657126600002</c:v>
                </c:pt>
                <c:pt idx="22">
                  <c:v>188.83756531199998</c:v>
                </c:pt>
                <c:pt idx="23">
                  <c:v>185.80294425599999</c:v>
                </c:pt>
                <c:pt idx="24">
                  <c:v>184.798511488</c:v>
                </c:pt>
                <c:pt idx="25">
                  <c:v>186.53535463399999</c:v>
                </c:pt>
                <c:pt idx="26">
                  <c:v>172.93307344000002</c:v>
                </c:pt>
                <c:pt idx="27">
                  <c:v>181.64738549999998</c:v>
                </c:pt>
                <c:pt idx="28">
                  <c:v>189.119570608</c:v>
                </c:pt>
                <c:pt idx="29">
                  <c:v>195.879870482</c:v>
                </c:pt>
                <c:pt idx="30">
                  <c:v>195.918555312</c:v>
                </c:pt>
                <c:pt idx="31">
                  <c:v>193.995734398</c:v>
                </c:pt>
                <c:pt idx="32">
                  <c:v>196.22672407499999</c:v>
                </c:pt>
                <c:pt idx="33">
                  <c:v>196.02110168600001</c:v>
                </c:pt>
                <c:pt idx="34">
                  <c:v>189.49901486800002</c:v>
                </c:pt>
                <c:pt idx="35">
                  <c:v>183.45401814499996</c:v>
                </c:pt>
                <c:pt idx="36">
                  <c:v>190.21379721599999</c:v>
                </c:pt>
                <c:pt idx="37">
                  <c:v>183.51608855999999</c:v>
                </c:pt>
                <c:pt idx="38">
                  <c:v>182.77515105399999</c:v>
                </c:pt>
                <c:pt idx="39">
                  <c:v>178.01936285899998</c:v>
                </c:pt>
                <c:pt idx="40">
                  <c:v>178.282502945</c:v>
                </c:pt>
                <c:pt idx="41">
                  <c:v>175.00075438000002</c:v>
                </c:pt>
                <c:pt idx="42">
                  <c:v>171.025884281</c:v>
                </c:pt>
                <c:pt idx="43">
                  <c:v>168.06175103399997</c:v>
                </c:pt>
                <c:pt idx="44">
                  <c:v>167.236368</c:v>
                </c:pt>
                <c:pt idx="45">
                  <c:v>164.73360567400002</c:v>
                </c:pt>
                <c:pt idx="46">
                  <c:v>164.78733909600001</c:v>
                </c:pt>
                <c:pt idx="47">
                  <c:v>162.99638131999998</c:v>
                </c:pt>
                <c:pt idx="48">
                  <c:v>162.82137586500002</c:v>
                </c:pt>
                <c:pt idx="49">
                  <c:v>160.13828838799998</c:v>
                </c:pt>
                <c:pt idx="50">
                  <c:v>159.43210975200003</c:v>
                </c:pt>
                <c:pt idx="51">
                  <c:v>162.90622884000001</c:v>
                </c:pt>
                <c:pt idx="52">
                  <c:v>162.598673228</c:v>
                </c:pt>
                <c:pt idx="53">
                  <c:v>162.76856050000001</c:v>
                </c:pt>
                <c:pt idx="54">
                  <c:v>163.665923236</c:v>
                </c:pt>
                <c:pt idx="55">
                  <c:v>163.231183544</c:v>
                </c:pt>
                <c:pt idx="56">
                  <c:v>175.07379845700001</c:v>
                </c:pt>
                <c:pt idx="57">
                  <c:v>176.58416578999999</c:v>
                </c:pt>
                <c:pt idx="58">
                  <c:v>179.54146992</c:v>
                </c:pt>
                <c:pt idx="59">
                  <c:v>184.47000573599999</c:v>
                </c:pt>
                <c:pt idx="60">
                  <c:v>190.14812189999998</c:v>
                </c:pt>
                <c:pt idx="61">
                  <c:v>205.043503504</c:v>
                </c:pt>
                <c:pt idx="62">
                  <c:v>205.25826484500001</c:v>
                </c:pt>
                <c:pt idx="63">
                  <c:v>206.14894885199996</c:v>
                </c:pt>
                <c:pt idx="64">
                  <c:v>217.06936322500002</c:v>
                </c:pt>
                <c:pt idx="65">
                  <c:v>224.44463440000004</c:v>
                </c:pt>
                <c:pt idx="66">
                  <c:v>221.631569052</c:v>
                </c:pt>
                <c:pt idx="67">
                  <c:v>226.35493981800002</c:v>
                </c:pt>
                <c:pt idx="68">
                  <c:v>232.50581169599999</c:v>
                </c:pt>
                <c:pt idx="69">
                  <c:v>244.82928494699999</c:v>
                </c:pt>
                <c:pt idx="70">
                  <c:v>232.65541862400002</c:v>
                </c:pt>
                <c:pt idx="71">
                  <c:v>233.28354769200001</c:v>
                </c:pt>
                <c:pt idx="72">
                  <c:v>232.82832207999999</c:v>
                </c:pt>
                <c:pt idx="73">
                  <c:v>233.77857484800001</c:v>
                </c:pt>
                <c:pt idx="74">
                  <c:v>254.58679440000003</c:v>
                </c:pt>
                <c:pt idx="75">
                  <c:v>258.74087795999998</c:v>
                </c:pt>
                <c:pt idx="76">
                  <c:v>262.247449464</c:v>
                </c:pt>
                <c:pt idx="77">
                  <c:v>272.29857314099996</c:v>
                </c:pt>
                <c:pt idx="78">
                  <c:v>280.08804482599999</c:v>
                </c:pt>
                <c:pt idx="79">
                  <c:v>266.02801374400002</c:v>
                </c:pt>
                <c:pt idx="80">
                  <c:v>280.23426753000001</c:v>
                </c:pt>
                <c:pt idx="81">
                  <c:v>282.198767304</c:v>
                </c:pt>
                <c:pt idx="82">
                  <c:v>277.16777882700001</c:v>
                </c:pt>
                <c:pt idx="83">
                  <c:v>272.87327015899996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AC6-44DE-AFE9-89043AB9E7F4}"/>
            </c:ext>
          </c:extLst>
        </c:ser>
        <c:ser>
          <c:idx val="1"/>
          <c:order val="1"/>
          <c:tx>
            <c:strRef>
              <c:f>'נתונים א''-14'!$C$1</c:f>
              <c:strCache>
                <c:ptCount val="1"/>
                <c:pt idx="0">
                  <c:v>מניות בחו"ל</c:v>
                </c:pt>
              </c:strCache>
            </c:strRef>
          </c:tx>
          <c:spPr>
            <a:ln w="31750">
              <a:solidFill>
                <a:srgbClr val="59BFCB"/>
              </a:solidFill>
              <a:tailEnd type="none" w="sm" len="sm"/>
            </a:ln>
          </c:spPr>
          <c:marker>
            <c:symbol val="none"/>
          </c:marker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0B-E6DF-41D7-8794-EB74A19059BB}"/>
              </c:ext>
            </c:extLst>
          </c:dPt>
          <c:dPt>
            <c:idx val="71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E6DF-41D7-8794-EB74A19059B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05-E3EE-4B5B-86C0-D5F84352F16C}"/>
              </c:ext>
            </c:extLst>
          </c:dPt>
          <c:dPt>
            <c:idx val="83"/>
            <c:marker>
              <c:symbol val="circle"/>
              <c:size val="5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5FE8-49AF-99B5-240E95FB3281}"/>
              </c:ext>
            </c:extLst>
          </c:dPt>
          <c:dLbls>
            <c:dLbl>
              <c:idx val="7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DF-41D7-8794-EB74A19059BB}"/>
                </c:ext>
              </c:extLst>
            </c:dLbl>
            <c:dLbl>
              <c:idx val="8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E8-49AF-99B5-240E95FB32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א''-14'!$A$2:$A$85</c:f>
              <c:numCache>
                <c:formatCode>mmm\-yy</c:formatCode>
                <c:ptCount val="84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  <c:pt idx="55">
                  <c:v>44804</c:v>
                </c:pt>
                <c:pt idx="56">
                  <c:v>44834</c:v>
                </c:pt>
                <c:pt idx="57">
                  <c:v>44865</c:v>
                </c:pt>
                <c:pt idx="58">
                  <c:v>44895</c:v>
                </c:pt>
                <c:pt idx="59">
                  <c:v>44926</c:v>
                </c:pt>
                <c:pt idx="60">
                  <c:v>44957</c:v>
                </c:pt>
                <c:pt idx="61">
                  <c:v>44985</c:v>
                </c:pt>
                <c:pt idx="62">
                  <c:v>45016</c:v>
                </c:pt>
                <c:pt idx="63">
                  <c:v>45046</c:v>
                </c:pt>
                <c:pt idx="64">
                  <c:v>45077</c:v>
                </c:pt>
                <c:pt idx="65">
                  <c:v>45107</c:v>
                </c:pt>
                <c:pt idx="66">
                  <c:v>45138</c:v>
                </c:pt>
                <c:pt idx="67">
                  <c:v>45169</c:v>
                </c:pt>
                <c:pt idx="68">
                  <c:v>45199</c:v>
                </c:pt>
                <c:pt idx="69">
                  <c:v>45230</c:v>
                </c:pt>
                <c:pt idx="70">
                  <c:v>45260</c:v>
                </c:pt>
                <c:pt idx="71">
                  <c:v>45291</c:v>
                </c:pt>
                <c:pt idx="72">
                  <c:v>45322</c:v>
                </c:pt>
                <c:pt idx="73">
                  <c:v>45351</c:v>
                </c:pt>
                <c:pt idx="74">
                  <c:v>45382</c:v>
                </c:pt>
                <c:pt idx="75">
                  <c:v>45412</c:v>
                </c:pt>
                <c:pt idx="76">
                  <c:v>45443</c:v>
                </c:pt>
                <c:pt idx="77">
                  <c:v>45473</c:v>
                </c:pt>
                <c:pt idx="78">
                  <c:v>45504</c:v>
                </c:pt>
                <c:pt idx="79">
                  <c:v>45535</c:v>
                </c:pt>
                <c:pt idx="80">
                  <c:v>45565</c:v>
                </c:pt>
                <c:pt idx="81">
                  <c:v>45596</c:v>
                </c:pt>
                <c:pt idx="82">
                  <c:v>45626</c:v>
                </c:pt>
                <c:pt idx="83">
                  <c:v>45657</c:v>
                </c:pt>
              </c:numCache>
            </c:numRef>
          </c:cat>
          <c:val>
            <c:numRef>
              <c:f>'נתונים א''-14'!$C$2:$C$85</c:f>
              <c:numCache>
                <c:formatCode>0</c:formatCode>
                <c:ptCount val="84"/>
                <c:pt idx="0">
                  <c:v>317.78149609499997</c:v>
                </c:pt>
                <c:pt idx="1">
                  <c:v>319.48977616500002</c:v>
                </c:pt>
                <c:pt idx="2">
                  <c:v>317.62079650000004</c:v>
                </c:pt>
                <c:pt idx="3">
                  <c:v>329.89864086399996</c:v>
                </c:pt>
                <c:pt idx="4">
                  <c:v>332.70108641066668</c:v>
                </c:pt>
                <c:pt idx="5">
                  <c:v>341.52819685000003</c:v>
                </c:pt>
                <c:pt idx="6">
                  <c:v>356.2357281333334</c:v>
                </c:pt>
                <c:pt idx="7">
                  <c:v>357.13876082266665</c:v>
                </c:pt>
                <c:pt idx="8">
                  <c:v>359.81351370899995</c:v>
                </c:pt>
                <c:pt idx="9">
                  <c:v>346.62436569661901</c:v>
                </c:pt>
                <c:pt idx="10">
                  <c:v>353.48268541084303</c:v>
                </c:pt>
                <c:pt idx="11">
                  <c:v>331.68269316800001</c:v>
                </c:pt>
                <c:pt idx="12">
                  <c:v>342.58100302000003</c:v>
                </c:pt>
                <c:pt idx="13">
                  <c:v>345.77050024133331</c:v>
                </c:pt>
                <c:pt idx="14">
                  <c:v>354.44593931199995</c:v>
                </c:pt>
                <c:pt idx="15">
                  <c:v>359.73916261066671</c:v>
                </c:pt>
                <c:pt idx="16">
                  <c:v>340.83846605066663</c:v>
                </c:pt>
                <c:pt idx="17">
                  <c:v>350.5427924</c:v>
                </c:pt>
                <c:pt idx="18">
                  <c:v>351.36703272799997</c:v>
                </c:pt>
                <c:pt idx="19">
                  <c:v>347.18864988500002</c:v>
                </c:pt>
                <c:pt idx="20">
                  <c:v>352.75758283599998</c:v>
                </c:pt>
                <c:pt idx="21">
                  <c:v>369.31528936533334</c:v>
                </c:pt>
                <c:pt idx="22">
                  <c:v>374.76382652133333</c:v>
                </c:pt>
                <c:pt idx="23">
                  <c:v>383.86836057599999</c:v>
                </c:pt>
                <c:pt idx="24">
                  <c:v>392.35714852201568</c:v>
                </c:pt>
                <c:pt idx="25">
                  <c:v>370.49108537482147</c:v>
                </c:pt>
                <c:pt idx="26">
                  <c:v>322.79475384499995</c:v>
                </c:pt>
                <c:pt idx="27">
                  <c:v>358.12805699999996</c:v>
                </c:pt>
                <c:pt idx="28">
                  <c:v>385.45955080799996</c:v>
                </c:pt>
                <c:pt idx="29">
                  <c:v>401.72659829200006</c:v>
                </c:pt>
                <c:pt idx="30">
                  <c:v>418.90461102399991</c:v>
                </c:pt>
                <c:pt idx="31">
                  <c:v>438.43182823866664</c:v>
                </c:pt>
                <c:pt idx="32">
                  <c:v>441.93425048400007</c:v>
                </c:pt>
                <c:pt idx="33">
                  <c:v>440.57282144333334</c:v>
                </c:pt>
                <c:pt idx="34">
                  <c:v>480.16120610666667</c:v>
                </c:pt>
                <c:pt idx="35">
                  <c:v>501.10574351999992</c:v>
                </c:pt>
                <c:pt idx="36">
                  <c:v>526.21447132799995</c:v>
                </c:pt>
                <c:pt idx="37">
                  <c:v>556.17400032</c:v>
                </c:pt>
                <c:pt idx="38">
                  <c:v>572.47928962999993</c:v>
                </c:pt>
                <c:pt idx="39">
                  <c:v>582.31751575499993</c:v>
                </c:pt>
                <c:pt idx="40">
                  <c:v>590.56276537300005</c:v>
                </c:pt>
                <c:pt idx="41">
                  <c:v>602.61877183999991</c:v>
                </c:pt>
                <c:pt idx="42">
                  <c:v>597.37485281400006</c:v>
                </c:pt>
                <c:pt idx="43">
                  <c:v>610.12994766600002</c:v>
                </c:pt>
                <c:pt idx="44">
                  <c:v>597.84649879300014</c:v>
                </c:pt>
                <c:pt idx="45">
                  <c:v>617.1039662886667</c:v>
                </c:pt>
                <c:pt idx="46">
                  <c:v>603.92352338000001</c:v>
                </c:pt>
                <c:pt idx="47">
                  <c:v>595.79943802000003</c:v>
                </c:pt>
                <c:pt idx="48">
                  <c:v>574.23048394499995</c:v>
                </c:pt>
                <c:pt idx="49">
                  <c:v>564.48932145599997</c:v>
                </c:pt>
                <c:pt idx="50">
                  <c:v>565.84850828799995</c:v>
                </c:pt>
                <c:pt idx="51">
                  <c:v>539.11128357700011</c:v>
                </c:pt>
                <c:pt idx="52">
                  <c:v>530.28666008200003</c:v>
                </c:pt>
                <c:pt idx="53">
                  <c:v>505.27918000000005</c:v>
                </c:pt>
                <c:pt idx="54">
                  <c:v>519.9153484816668</c:v>
                </c:pt>
                <c:pt idx="55">
                  <c:v>493.12676000466666</c:v>
                </c:pt>
                <c:pt idx="56">
                  <c:v>470.211119247</c:v>
                </c:pt>
                <c:pt idx="57">
                  <c:v>489.00949623666668</c:v>
                </c:pt>
                <c:pt idx="58">
                  <c:v>494.18290948700002</c:v>
                </c:pt>
                <c:pt idx="59">
                  <c:v>482.52452341500003</c:v>
                </c:pt>
                <c:pt idx="60">
                  <c:v>510.80983509999999</c:v>
                </c:pt>
                <c:pt idx="61">
                  <c:v>521.88883543999998</c:v>
                </c:pt>
                <c:pt idx="62">
                  <c:v>521.370276945</c:v>
                </c:pt>
                <c:pt idx="63">
                  <c:v>525.33073044466664</c:v>
                </c:pt>
                <c:pt idx="64">
                  <c:v>543.37670276166659</c:v>
                </c:pt>
                <c:pt idx="65">
                  <c:v>564.62409960000002</c:v>
                </c:pt>
                <c:pt idx="66">
                  <c:v>583.57300927300003</c:v>
                </c:pt>
                <c:pt idx="67">
                  <c:v>580.07119028600005</c:v>
                </c:pt>
                <c:pt idx="68">
                  <c:v>563.10532644799991</c:v>
                </c:pt>
                <c:pt idx="69">
                  <c:v>558.32980217299996</c:v>
                </c:pt>
                <c:pt idx="70">
                  <c:v>559.25626421600009</c:v>
                </c:pt>
                <c:pt idx="71">
                  <c:v>571.04288478899991</c:v>
                </c:pt>
                <c:pt idx="72">
                  <c:v>571.94241628583325</c:v>
                </c:pt>
                <c:pt idx="73">
                  <c:v>592.61157700266665</c:v>
                </c:pt>
                <c:pt idx="74">
                  <c:v>629.69700307049993</c:v>
                </c:pt>
                <c:pt idx="75">
                  <c:v>618.60007311599998</c:v>
                </c:pt>
                <c:pt idx="76">
                  <c:v>639.25124220099997</c:v>
                </c:pt>
                <c:pt idx="77">
                  <c:v>669.9404975760001</c:v>
                </c:pt>
                <c:pt idx="78">
                  <c:v>686.48586989733337</c:v>
                </c:pt>
                <c:pt idx="79">
                  <c:v>674.20728992266663</c:v>
                </c:pt>
                <c:pt idx="80">
                  <c:v>700.34009093999987</c:v>
                </c:pt>
                <c:pt idx="81">
                  <c:v>695.83322520199999</c:v>
                </c:pt>
                <c:pt idx="82">
                  <c:v>712.26143522566656</c:v>
                </c:pt>
                <c:pt idx="83">
                  <c:v>730.41803087400012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FAC6-44DE-AFE9-89043AB9E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368576"/>
        <c:axId val="531382656"/>
      </c:lineChart>
      <c:dateAx>
        <c:axId val="531368576"/>
        <c:scaling>
          <c:orientation val="minMax"/>
          <c:max val="45627"/>
          <c:min val="43435"/>
        </c:scaling>
        <c:delete val="0"/>
        <c:axPos val="b"/>
        <c:numFmt formatCode="yyyy\ \ \ \ \ \ \ \ \ \ " sourceLinked="0"/>
        <c:majorTickMark val="none"/>
        <c:minorTickMark val="none"/>
        <c:tickLblPos val="low"/>
        <c:spPr>
          <a:ln w="9525">
            <a:solidFill>
              <a:srgbClr val="D9D9D9"/>
            </a:solidFill>
          </a:ln>
        </c:spPr>
        <c:txPr>
          <a:bodyPr rot="-2700000"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531382656"/>
        <c:crosses val="autoZero"/>
        <c:auto val="0"/>
        <c:lblOffset val="100"/>
        <c:baseTimeUnit val="months"/>
        <c:majorUnit val="1"/>
        <c:majorTimeUnit val="years"/>
      </c:dateAx>
      <c:valAx>
        <c:axId val="531382656"/>
        <c:scaling>
          <c:orientation val="minMax"/>
        </c:scaling>
        <c:delete val="0"/>
        <c:axPos val="l"/>
        <c:majorGridlines>
          <c:spPr>
            <a:ln w="6350">
              <a:solidFill>
                <a:srgbClr val="B4B4B4">
                  <a:alpha val="69804"/>
                </a:srgbClr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100">
                <a:solidFill>
                  <a:schemeClr val="tx1"/>
                </a:solidFill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531368576"/>
        <c:crosses val="autoZero"/>
        <c:crossBetween val="between"/>
        <c:majorUnit val="200"/>
      </c:valAx>
      <c:spPr>
        <a:noFill/>
        <a:ln w="3175">
          <a:noFill/>
        </a:ln>
      </c:spPr>
    </c:plotArea>
    <c:legend>
      <c:legendPos val="b"/>
      <c:layout>
        <c:manualLayout>
          <c:xMode val="edge"/>
          <c:yMode val="edge"/>
          <c:x val="0.25129348091631742"/>
          <c:y val="0.89125317728397302"/>
          <c:w val="0.53317422434367545"/>
          <c:h val="0.10874682271602706"/>
        </c:manualLayout>
      </c:layout>
      <c:overlay val="0"/>
      <c:txPr>
        <a:bodyPr/>
        <a:lstStyle/>
        <a:p>
          <a:pPr>
            <a:defRPr sz="1100"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>
          <a:latin typeface="Assistant" panose="00000500000000000000" pitchFamily="2" charset="-79"/>
          <a:cs typeface="+mn-cs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778279180849552"/>
          <c:y val="8.5044624669860902E-2"/>
          <c:w val="0.66054101264506815"/>
          <c:h val="0.748921794048851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'נתונים א''-15'!$B$1</c:f>
              <c:strCache>
                <c:ptCount val="1"/>
                <c:pt idx="0">
                  <c:v>ציבור במישרין</c:v>
                </c:pt>
              </c:strCache>
            </c:strRef>
          </c:tx>
          <c:spPr>
            <a:solidFill>
              <a:srgbClr val="8BCED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'נתונים א''-15'!$A$2:$A$3</c:f>
              <c:strCache>
                <c:ptCount val="2"/>
                <c:pt idx="0">
                  <c:v>אג"ח בחו"ל</c:v>
                </c:pt>
                <c:pt idx="1">
                  <c:v>מניות בחו"ל</c:v>
                </c:pt>
              </c:strCache>
            </c:strRef>
          </c:cat>
          <c:val>
            <c:numRef>
              <c:f>'נתונים א''-15'!$B$2:$B$3</c:f>
              <c:numCache>
                <c:formatCode>_ * #,##0.0_ ;_ * \-#,##0.0_ ;_ * "-"??_ ;_ @_ </c:formatCode>
                <c:ptCount val="2"/>
                <c:pt idx="0">
                  <c:v>35.377750708670604</c:v>
                </c:pt>
                <c:pt idx="1">
                  <c:v>29.444560296422452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0-4FBD-8980-DC65999E71C4}"/>
            </c:ext>
          </c:extLst>
        </c:ser>
        <c:ser>
          <c:idx val="1"/>
          <c:order val="1"/>
          <c:tx>
            <c:strRef>
              <c:f>'נתונים א''-15'!$C$1</c:f>
              <c:strCache>
                <c:ptCount val="1"/>
                <c:pt idx="0">
                  <c:v>הגופים המוסדיים</c:v>
                </c:pt>
              </c:strCache>
            </c:strRef>
          </c:tx>
          <c:spPr>
            <a:solidFill>
              <a:srgbClr val="17799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chemeClr val="bg1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'נתונים א''-15'!$A$2:$A$3</c:f>
              <c:strCache>
                <c:ptCount val="2"/>
                <c:pt idx="0">
                  <c:v>אג"ח בחו"ל</c:v>
                </c:pt>
                <c:pt idx="1">
                  <c:v>מניות בחו"ל</c:v>
                </c:pt>
              </c:strCache>
            </c:strRef>
          </c:cat>
          <c:val>
            <c:numRef>
              <c:f>'נתונים א''-15'!$C$2:$C$3</c:f>
              <c:numCache>
                <c:formatCode>_ * #,##0.0_ ;_ * \-#,##0.0_ ;_ * "-"??_ ;_ @_ </c:formatCode>
                <c:ptCount val="2"/>
                <c:pt idx="0">
                  <c:v>-10.182273093200413</c:v>
                </c:pt>
                <c:pt idx="1">
                  <c:v>25.256400312691227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0-4FBD-8980-DC65999E7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1368576"/>
        <c:axId val="531382656"/>
      </c:barChart>
      <c:catAx>
        <c:axId val="531368576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numFmt formatCode="\ mmm\'\-yy" sourceLinked="0"/>
        <c:majorTickMark val="out"/>
        <c:minorTickMark val="out"/>
        <c:tickLblPos val="low"/>
        <c:spPr>
          <a:ln>
            <a:solidFill>
              <a:srgbClr val="D9D9D9"/>
            </a:solidFill>
          </a:ln>
        </c:spPr>
        <c:txPr>
          <a:bodyPr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531382656"/>
        <c:crosses val="autoZero"/>
        <c:auto val="0"/>
        <c:lblAlgn val="ctr"/>
        <c:lblOffset val="100"/>
        <c:noMultiLvlLbl val="0"/>
      </c:catAx>
      <c:valAx>
        <c:axId val="531382656"/>
        <c:scaling>
          <c:orientation val="minMax"/>
        </c:scaling>
        <c:delete val="1"/>
        <c:axPos val="b"/>
        <c:numFmt formatCode="#,##0" sourceLinked="0"/>
        <c:majorTickMark val="out"/>
        <c:minorTickMark val="none"/>
        <c:tickLblPos val="nextTo"/>
        <c:crossAx val="531368576"/>
        <c:crosses val="autoZero"/>
        <c:crossBetween val="between"/>
      </c:valAx>
      <c:spPr>
        <a:solidFill>
          <a:schemeClr val="bg1">
            <a:lumMod val="95000"/>
          </a:schemeClr>
        </a:solidFill>
        <a:ln w="3175">
          <a:noFill/>
        </a:ln>
      </c:spPr>
    </c:plotArea>
    <c:legend>
      <c:legendPos val="b"/>
      <c:layout>
        <c:manualLayout>
          <c:xMode val="edge"/>
          <c:yMode val="edge"/>
          <c:x val="0.21456402019143822"/>
          <c:y val="0.90434998618831197"/>
          <c:w val="0.65189361851616801"/>
          <c:h val="9.565001381168807E-2"/>
        </c:manualLayout>
      </c:layout>
      <c:overlay val="0"/>
      <c:txPr>
        <a:bodyPr/>
        <a:lstStyle/>
        <a:p>
          <a:pPr>
            <a:defRPr sz="1100"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96944444444438"/>
          <c:y val="5.6888658658386958E-2"/>
          <c:w val="0.63269778092584861"/>
          <c:h val="0.85510185185185184"/>
        </c:manualLayout>
      </c:layout>
      <c:barChart>
        <c:barDir val="bar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17799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chemeClr val="bg1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'נתונים א''-16'!$B$1:$F$1</c:f>
              <c:strCache>
                <c:ptCount val="5"/>
                <c:pt idx="0">
                  <c:v>פנסיה ותיקות</c:v>
                </c:pt>
                <c:pt idx="1">
                  <c:v>פנסיה חדשות</c:v>
                </c:pt>
                <c:pt idx="2">
                  <c:v>ביטוח - משתתפות</c:v>
                </c:pt>
                <c:pt idx="3">
                  <c:v>גמל והשתלמות</c:v>
                </c:pt>
                <c:pt idx="4">
                  <c:v>סה"כ</c:v>
                </c:pt>
              </c:strCache>
            </c:strRef>
          </c:cat>
          <c:val>
            <c:numRef>
              <c:f>'נתונים א''-16'!$B$3:$F$3</c:f>
              <c:numCache>
                <c:formatCode>0.0%</c:formatCode>
                <c:ptCount val="5"/>
                <c:pt idx="0">
                  <c:v>0.14819310909924877</c:v>
                </c:pt>
                <c:pt idx="1">
                  <c:v>0.45447904194324029</c:v>
                </c:pt>
                <c:pt idx="2">
                  <c:v>0.51379545242687819</c:v>
                </c:pt>
                <c:pt idx="3">
                  <c:v>0.51887028430384263</c:v>
                </c:pt>
                <c:pt idx="4">
                  <c:v>0.43899020024075242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E-438E-A362-A29D7B0C12D1}"/>
            </c:ext>
          </c:extLst>
        </c:ser>
        <c:ser>
          <c:idx val="1"/>
          <c:order val="1"/>
          <c:tx>
            <c:v>2023</c:v>
          </c:tx>
          <c:spPr>
            <a:solidFill>
              <a:srgbClr val="D9D9D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chemeClr val="tx1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'נתונים א''-16'!$B$1:$F$1</c:f>
              <c:strCache>
                <c:ptCount val="5"/>
                <c:pt idx="0">
                  <c:v>פנסיה ותיקות</c:v>
                </c:pt>
                <c:pt idx="1">
                  <c:v>פנסיה חדשות</c:v>
                </c:pt>
                <c:pt idx="2">
                  <c:v>ביטוח - משתתפות</c:v>
                </c:pt>
                <c:pt idx="3">
                  <c:v>גמל והשתלמות</c:v>
                </c:pt>
                <c:pt idx="4">
                  <c:v>סה"כ</c:v>
                </c:pt>
              </c:strCache>
            </c:strRef>
          </c:cat>
          <c:val>
            <c:numRef>
              <c:f>'נתונים א''-16'!$B$2:$F$2</c:f>
              <c:numCache>
                <c:formatCode>0.0%</c:formatCode>
                <c:ptCount val="5"/>
                <c:pt idx="0">
                  <c:v>0.16845138611785254</c:v>
                </c:pt>
                <c:pt idx="1">
                  <c:v>0.428239999375083</c:v>
                </c:pt>
                <c:pt idx="2">
                  <c:v>0.49158307205227458</c:v>
                </c:pt>
                <c:pt idx="3">
                  <c:v>0.50168361687088248</c:v>
                </c:pt>
                <c:pt idx="4">
                  <c:v>0.41839476007015869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1E-438E-A362-A29D7B0C1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31368576"/>
        <c:axId val="531382656"/>
      </c:barChart>
      <c:catAx>
        <c:axId val="531368576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numFmt formatCode="\ mmm\'\-yy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531382656"/>
        <c:crosses val="autoZero"/>
        <c:auto val="0"/>
        <c:lblAlgn val="ctr"/>
        <c:lblOffset val="100"/>
        <c:noMultiLvlLbl val="0"/>
      </c:catAx>
      <c:valAx>
        <c:axId val="531382656"/>
        <c:scaling>
          <c:orientation val="minMax"/>
          <c:min val="0"/>
        </c:scaling>
        <c:delete val="1"/>
        <c:axPos val="b"/>
        <c:numFmt formatCode="#,##0" sourceLinked="0"/>
        <c:majorTickMark val="out"/>
        <c:minorTickMark val="none"/>
        <c:tickLblPos val="nextTo"/>
        <c:crossAx val="531368576"/>
        <c:crossesAt val="5"/>
        <c:crossBetween val="between"/>
      </c:valAx>
      <c:spPr>
        <a:solidFill>
          <a:schemeClr val="bg1">
            <a:lumMod val="95000"/>
          </a:schemeClr>
        </a:solidFill>
        <a:ln w="3175">
          <a:noFill/>
        </a:ln>
      </c:spPr>
    </c:plotArea>
    <c:legend>
      <c:legendPos val="b"/>
      <c:layout>
        <c:manualLayout>
          <c:xMode val="edge"/>
          <c:yMode val="edge"/>
          <c:x val="0.55690527777777787"/>
          <c:y val="0.88779953703703718"/>
          <c:w val="0.31920999999999999"/>
          <c:h val="0.1114138888888889"/>
        </c:manualLayout>
      </c:layout>
      <c:overlay val="0"/>
      <c:txPr>
        <a:bodyPr/>
        <a:lstStyle/>
        <a:p>
          <a:pPr>
            <a:defRPr sz="1100"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208333333333333E-2"/>
          <c:y val="9.4074074074074074E-2"/>
          <c:w val="0.48711111111111111"/>
          <c:h val="0.8118518518518518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17799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EC-4670-993E-1D5567E9913C}"/>
              </c:ext>
            </c:extLst>
          </c:dPt>
          <c:dPt>
            <c:idx val="1"/>
            <c:bubble3D val="0"/>
            <c:spPr>
              <a:solidFill>
                <a:srgbClr val="59BFC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EC-4670-993E-1D5567E9913C}"/>
              </c:ext>
            </c:extLst>
          </c:dPt>
          <c:dPt>
            <c:idx val="2"/>
            <c:bubble3D val="0"/>
            <c:spPr>
              <a:solidFill>
                <a:srgbClr val="AEDC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AEC-4670-993E-1D5567E9913C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AEC-4670-993E-1D5567E9913C}"/>
              </c:ext>
            </c:extLst>
          </c:dPt>
          <c:dPt>
            <c:idx val="4"/>
            <c:bubble3D val="0"/>
            <c:spPr>
              <a:solidFill>
                <a:srgbClr val="7F7F7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AEC-4670-993E-1D5567E9913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'נתונים א''-17'!$A$2:$A$6</c:f>
              <c:strCache>
                <c:ptCount val="5"/>
                <c:pt idx="0">
                  <c:v>מניות זרות</c:v>
                </c:pt>
                <c:pt idx="1">
                  <c:v>אג"ח זרות </c:v>
                </c:pt>
                <c:pt idx="2">
                  <c:v>קרנות השקעה בחו"ל   </c:v>
                </c:pt>
                <c:pt idx="3">
                  <c:v>חוזים עתידיים ואופציות על מדדי מניות בחו"ל (חשיפה)</c:v>
                </c:pt>
                <c:pt idx="4">
                  <c:v>אחר</c:v>
                </c:pt>
              </c:strCache>
            </c:strRef>
          </c:cat>
          <c:val>
            <c:numRef>
              <c:f>'נתונים א''-17'!$B$2:$B$6</c:f>
              <c:numCache>
                <c:formatCode>0%</c:formatCode>
                <c:ptCount val="5"/>
                <c:pt idx="0">
                  <c:v>0.33598184090518635</c:v>
                </c:pt>
                <c:pt idx="1">
                  <c:v>8.1958778830273291E-2</c:v>
                </c:pt>
                <c:pt idx="2">
                  <c:v>0.19236739827541274</c:v>
                </c:pt>
                <c:pt idx="3">
                  <c:v>0.32416354577640882</c:v>
                </c:pt>
                <c:pt idx="4">
                  <c:v>6.5528436212718796E-2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AEC-4670-993E-1D5567E99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  <c:holeSize val="55"/>
      </c:doughnutChart>
      <c:spPr>
        <a:noFill/>
        <a:ln>
          <a:noFill/>
        </a:ln>
        <a:effectLst/>
      </c:spPr>
    </c:plotArea>
    <c:legend>
      <c:legendPos val="r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</c:legendEntry>
      <c:layout>
        <c:manualLayout>
          <c:xMode val="edge"/>
          <c:yMode val="edge"/>
          <c:x val="0.5687927777777777"/>
          <c:y val="6.9193055555555549E-2"/>
          <c:w val="0.41004055555555557"/>
          <c:h val="0.8616138888888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273436408684214E-2"/>
          <c:y val="5.4183753188525384E-2"/>
          <c:w val="0.93496136512347738"/>
          <c:h val="0.945815523059617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'נתונים א''-1'!$E$1</c:f>
              <c:strCache>
                <c:ptCount val="1"/>
                <c:pt idx="0">
                  <c:v>שיעור שינוי שנתי</c:v>
                </c:pt>
              </c:strCache>
            </c:strRef>
          </c:tx>
          <c:spPr>
            <a:solidFill>
              <a:srgbClr val="00A390"/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EB5264"/>
              </a:solidFill>
            </c:spPr>
            <c:extLst>
              <c:ext xmlns:c16="http://schemas.microsoft.com/office/drawing/2014/chart" uri="{C3380CC4-5D6E-409C-BE32-E72D297353CC}">
                <c16:uniqueId val="{00000003-56C6-4C5A-BF92-A4B817C36E87}"/>
              </c:ext>
            </c:extLst>
          </c:dPt>
          <c:dLbls>
            <c:dLbl>
              <c:idx val="5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6C6-4C5A-BF92-A4B817C36E87}"/>
                </c:ext>
              </c:extLst>
            </c:dLbl>
            <c:dLbl>
              <c:idx val="6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6C6-4C5A-BF92-A4B817C36E87}"/>
                </c:ext>
              </c:extLst>
            </c:dLbl>
            <c:dLbl>
              <c:idx val="7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C6-4C5A-BF92-A4B817C36E87}"/>
                </c:ext>
              </c:extLst>
            </c:dLbl>
            <c:dLbl>
              <c:idx val="8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6C6-4C5A-BF92-A4B817C36E87}"/>
                </c:ext>
              </c:extLst>
            </c:dLbl>
            <c:dLbl>
              <c:idx val="9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6C6-4C5A-BF92-A4B817C36E87}"/>
                </c:ext>
              </c:extLst>
            </c:dLbl>
            <c:dLbl>
              <c:idx val="1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6C6-4C5A-BF92-A4B817C36E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ysClr val="windowText" lastClr="000000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א''-1'!$D$2:$D$12</c:f>
              <c:numCache>
                <c:formatCode>mmm\-yy</c:formatCode>
                <c:ptCount val="11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45657</c:v>
                </c:pt>
              </c:numCache>
            </c:numRef>
          </c:cat>
          <c:val>
            <c:numRef>
              <c:f>'נתונים א''-1'!$E$2:$E$12</c:f>
              <c:numCache>
                <c:formatCode>0%</c:formatCode>
                <c:ptCount val="11"/>
                <c:pt idx="0">
                  <c:v>7.0935291477471241E-2</c:v>
                </c:pt>
                <c:pt idx="1">
                  <c:v>4.5481778046764232E-2</c:v>
                </c:pt>
                <c:pt idx="2">
                  <c:v>3.422849049511445E-2</c:v>
                </c:pt>
                <c:pt idx="3">
                  <c:v>5.2159088728600533E-2</c:v>
                </c:pt>
                <c:pt idx="4">
                  <c:v>2.0483080253747232E-2</c:v>
                </c:pt>
                <c:pt idx="5">
                  <c:v>0.11385532376947549</c:v>
                </c:pt>
                <c:pt idx="6">
                  <c:v>8.4410867813961454E-2</c:v>
                </c:pt>
                <c:pt idx="7">
                  <c:v>0.15688580935770946</c:v>
                </c:pt>
                <c:pt idx="8">
                  <c:v>-1.9710826807508686E-2</c:v>
                </c:pt>
                <c:pt idx="9">
                  <c:v>6.1421805947598385E-2</c:v>
                </c:pt>
                <c:pt idx="10">
                  <c:v>0.15008958353623236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C6-4C5A-BF92-A4B817C36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532815872"/>
        <c:axId val="532817408"/>
      </c:barChart>
      <c:catAx>
        <c:axId val="532815872"/>
        <c:scaling>
          <c:orientation val="minMax"/>
        </c:scaling>
        <c:delete val="1"/>
        <c:axPos val="b"/>
        <c:numFmt formatCode="mmm\-yy" sourceLinked="1"/>
        <c:majorTickMark val="none"/>
        <c:minorTickMark val="none"/>
        <c:tickLblPos val="nextTo"/>
        <c:crossAx val="532817408"/>
        <c:crosses val="autoZero"/>
        <c:auto val="0"/>
        <c:lblAlgn val="ctr"/>
        <c:lblOffset val="100"/>
        <c:noMultiLvlLbl val="0"/>
      </c:catAx>
      <c:valAx>
        <c:axId val="532817408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532815872"/>
        <c:crosses val="autoZero"/>
        <c:crossBetween val="between"/>
      </c:valAx>
      <c:spPr>
        <a:noFill/>
        <a:ln>
          <a:prstDash val="sysDash"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780485218587629"/>
          <c:y val="0.20638368295454812"/>
          <c:w val="0.68219519168118292"/>
          <c:h val="0.70688155467446223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'נתונים א''- 18'!$B$1</c:f>
              <c:strCache>
                <c:ptCount val="1"/>
                <c:pt idx="0">
                  <c:v>צבירות נטו 2024</c:v>
                </c:pt>
              </c:strCache>
            </c:strRef>
          </c:tx>
          <c:spPr>
            <a:solidFill>
              <a:srgbClr val="00A39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A3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0CB-49F2-9141-C4830B4301F2}"/>
              </c:ext>
            </c:extLst>
          </c:dPt>
          <c:dPt>
            <c:idx val="1"/>
            <c:invertIfNegative val="0"/>
            <c:bubble3D val="0"/>
            <c:spPr>
              <a:solidFill>
                <a:srgbClr val="00A3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317-4790-B640-07B3593E1EA4}"/>
              </c:ext>
            </c:extLst>
          </c:dPt>
          <c:dPt>
            <c:idx val="2"/>
            <c:invertIfNegative val="0"/>
            <c:bubble3D val="0"/>
            <c:spPr>
              <a:solidFill>
                <a:srgbClr val="00A3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317-4790-B640-07B3593E1EA4}"/>
              </c:ext>
            </c:extLst>
          </c:dPt>
          <c:dPt>
            <c:idx val="3"/>
            <c:invertIfNegative val="0"/>
            <c:bubble3D val="0"/>
            <c:spPr>
              <a:solidFill>
                <a:srgbClr val="00A3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17-4790-B640-07B3593E1EA4}"/>
              </c:ext>
            </c:extLst>
          </c:dPt>
          <c:dPt>
            <c:idx val="4"/>
            <c:invertIfNegative val="0"/>
            <c:bubble3D val="0"/>
            <c:spPr>
              <a:solidFill>
                <a:srgbClr val="00A3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317-4790-B640-07B3593E1EA4}"/>
              </c:ext>
            </c:extLst>
          </c:dPt>
          <c:dPt>
            <c:idx val="5"/>
            <c:invertIfNegative val="0"/>
            <c:bubble3D val="0"/>
            <c:spPr>
              <a:solidFill>
                <a:srgbClr val="00A3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317-4790-B640-07B3593E1EA4}"/>
              </c:ext>
            </c:extLst>
          </c:dPt>
          <c:dPt>
            <c:idx val="6"/>
            <c:invertIfNegative val="0"/>
            <c:bubble3D val="0"/>
            <c:spPr>
              <a:solidFill>
                <a:srgbClr val="00A3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317-4790-B640-07B3593E1E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'נתונים א''- 18'!$A$2:$A$8</c:f>
              <c:strCache>
                <c:ptCount val="7"/>
                <c:pt idx="0">
                  <c:v>אג"ח בארץ כללי</c:v>
                </c:pt>
                <c:pt idx="1">
                  <c:v>מניות בארץ</c:v>
                </c:pt>
                <c:pt idx="2">
                  <c:v>אג"ח בארץ חברות</c:v>
                </c:pt>
                <c:pt idx="3">
                  <c:v>אחר*</c:v>
                </c:pt>
                <c:pt idx="4">
                  <c:v>מניות בחו"ל</c:v>
                </c:pt>
                <c:pt idx="5">
                  <c:v>כספיות שקליות</c:v>
                </c:pt>
                <c:pt idx="6">
                  <c:v>סה"כ</c:v>
                </c:pt>
              </c:strCache>
            </c:strRef>
          </c:cat>
          <c:val>
            <c:numRef>
              <c:f>'נתונים א''- 18'!$B$2:$B$8</c:f>
              <c:numCache>
                <c:formatCode>_ * #,##0.0_ ;_ * \-#,##0.0_ ;_ * "-"??_ ;_ @_ </c:formatCode>
                <c:ptCount val="7"/>
                <c:pt idx="0">
                  <c:v>3.0467812999999975</c:v>
                </c:pt>
                <c:pt idx="1">
                  <c:v>3.8538291000000005</c:v>
                </c:pt>
                <c:pt idx="2">
                  <c:v>7.2847531000000005</c:v>
                </c:pt>
                <c:pt idx="3">
                  <c:v>8.3457431000000231</c:v>
                </c:pt>
                <c:pt idx="4">
                  <c:v>23.076582400000003</c:v>
                </c:pt>
                <c:pt idx="5">
                  <c:v>33.122552900000002</c:v>
                </c:pt>
                <c:pt idx="6">
                  <c:v>78.730241900000024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CB-49F2-9141-C4830B4301F2}"/>
            </c:ext>
          </c:extLst>
        </c:ser>
        <c:ser>
          <c:idx val="0"/>
          <c:order val="1"/>
          <c:tx>
            <c:strRef>
              <c:f>'נתונים א''- 18'!$C$1</c:f>
              <c:strCache>
                <c:ptCount val="1"/>
                <c:pt idx="0">
                  <c:v>עמודת עזר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'נתונים א''- 18'!$A$2:$A$8</c:f>
              <c:strCache>
                <c:ptCount val="7"/>
                <c:pt idx="0">
                  <c:v>אג"ח בארץ כללי</c:v>
                </c:pt>
                <c:pt idx="1">
                  <c:v>מניות בארץ</c:v>
                </c:pt>
                <c:pt idx="2">
                  <c:v>אג"ח בארץ חברות</c:v>
                </c:pt>
                <c:pt idx="3">
                  <c:v>אחר*</c:v>
                </c:pt>
                <c:pt idx="4">
                  <c:v>מניות בחו"ל</c:v>
                </c:pt>
                <c:pt idx="5">
                  <c:v>כספיות שקליות</c:v>
                </c:pt>
                <c:pt idx="6">
                  <c:v>סה"כ</c:v>
                </c:pt>
              </c:strCache>
            </c:strRef>
          </c:cat>
          <c:val>
            <c:numRef>
              <c:f>'נתונים א''- 18'!$C$2:$C$8</c:f>
              <c:numCache>
                <c:formatCode>_ * #,##0.0_ ;_ * \-#,##0.0_ ;_ * "-"??_ ;_ @_ </c:formatCode>
                <c:ptCount val="7"/>
                <c:pt idx="0">
                  <c:v>96.953218700000008</c:v>
                </c:pt>
                <c:pt idx="1">
                  <c:v>96.146170900000001</c:v>
                </c:pt>
                <c:pt idx="2">
                  <c:v>92.715246899999997</c:v>
                </c:pt>
                <c:pt idx="3">
                  <c:v>91.654256899999979</c:v>
                </c:pt>
                <c:pt idx="4">
                  <c:v>76.923417599999993</c:v>
                </c:pt>
                <c:pt idx="5">
                  <c:v>66.877447099999998</c:v>
                </c:pt>
                <c:pt idx="6">
                  <c:v>21.269758099999976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2C1-4320-AF93-AB1FC5F826B2}"/>
            </c:ext>
          </c:extLst>
        </c:ser>
        <c:ser>
          <c:idx val="2"/>
          <c:order val="2"/>
          <c:tx>
            <c:strRef>
              <c:f>'נתונים א''- 18'!$D$1</c:f>
              <c:strCache>
                <c:ptCount val="1"/>
                <c:pt idx="0">
                  <c:v>צבירות Q4</c:v>
                </c:pt>
              </c:strCache>
            </c:strRef>
          </c:tx>
          <c:spPr>
            <a:solidFill>
              <a:srgbClr val="00A39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'נתונים א''- 18'!$A$2:$A$8</c:f>
              <c:strCache>
                <c:ptCount val="7"/>
                <c:pt idx="0">
                  <c:v>אג"ח בארץ כללי</c:v>
                </c:pt>
                <c:pt idx="1">
                  <c:v>מניות בארץ</c:v>
                </c:pt>
                <c:pt idx="2">
                  <c:v>אג"ח בארץ חברות</c:v>
                </c:pt>
                <c:pt idx="3">
                  <c:v>אחר*</c:v>
                </c:pt>
                <c:pt idx="4">
                  <c:v>מניות בחו"ל</c:v>
                </c:pt>
                <c:pt idx="5">
                  <c:v>כספיות שקליות</c:v>
                </c:pt>
                <c:pt idx="6">
                  <c:v>סה"כ</c:v>
                </c:pt>
              </c:strCache>
            </c:strRef>
          </c:cat>
          <c:val>
            <c:numRef>
              <c:f>'נתונים א''- 18'!$D$2:$D$8</c:f>
              <c:numCache>
                <c:formatCode>_ * #,##0.0_ ;_ * \-#,##0.0_ ;_ * "-"??_ ;_ @_ </c:formatCode>
                <c:ptCount val="7"/>
                <c:pt idx="0">
                  <c:v>1.9964169999999981</c:v>
                </c:pt>
                <c:pt idx="1">
                  <c:v>6.0576945000000002</c:v>
                </c:pt>
                <c:pt idx="2">
                  <c:v>3.1444649000000005</c:v>
                </c:pt>
                <c:pt idx="3">
                  <c:v>1.6654011000000037</c:v>
                </c:pt>
                <c:pt idx="4">
                  <c:v>5.1101587000000048</c:v>
                </c:pt>
                <c:pt idx="5">
                  <c:v>1.3632424000000014</c:v>
                </c:pt>
                <c:pt idx="6">
                  <c:v>19.337378600000008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2C1-4320-AF93-AB1FC5F82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overlap val="100"/>
        <c:axId val="480602320"/>
        <c:axId val="480602648"/>
        <c:extLst/>
      </c:barChart>
      <c:catAx>
        <c:axId val="480602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80602648"/>
        <c:crosses val="autoZero"/>
        <c:auto val="1"/>
        <c:lblAlgn val="ctr"/>
        <c:lblOffset val="100"/>
        <c:noMultiLvlLbl val="0"/>
      </c:catAx>
      <c:valAx>
        <c:axId val="480602648"/>
        <c:scaling>
          <c:orientation val="minMax"/>
        </c:scaling>
        <c:delete val="1"/>
        <c:axPos val="b"/>
        <c:numFmt formatCode="_ * #,##0.0_ ;_ * \-#,##0.0_ ;_ * &quot;-&quot;??_ ;_ @_ " sourceLinked="1"/>
        <c:majorTickMark val="none"/>
        <c:minorTickMark val="none"/>
        <c:tickLblPos val="nextTo"/>
        <c:crossAx val="48060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272666666666669"/>
          <c:y val="7.0555555555555552E-2"/>
          <c:w val="0.61813166666666663"/>
          <c:h val="0.789051851851852"/>
        </c:manualLayout>
      </c:layout>
      <c:barChart>
        <c:barDir val="bar"/>
        <c:grouping val="clustered"/>
        <c:varyColors val="0"/>
        <c:ser>
          <c:idx val="1"/>
          <c:order val="0"/>
          <c:tx>
            <c:v>2024</c:v>
          </c:tx>
          <c:spPr>
            <a:solidFill>
              <a:srgbClr val="177990"/>
            </a:solidFill>
          </c:spPr>
          <c:invertIfNegative val="0"/>
          <c:dLbls>
            <c:dLbl>
              <c:idx val="4"/>
              <c:layout>
                <c:manualLayout>
                  <c:x val="-0.11885083333333346"/>
                  <c:y val="2.69479911636423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37-4B92-BE61-5F9562D84D8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100">
                      <a:solidFill>
                        <a:schemeClr val="bg1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8B37-4B92-BE61-5F9562D84D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chemeClr val="bg1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'נתונים א''- 19'!$B$1:$G$1</c:f>
              <c:strCache>
                <c:ptCount val="6"/>
                <c:pt idx="0">
                  <c:v>קרן כספית - מטח</c:v>
                </c:pt>
                <c:pt idx="1">
                  <c:v>אג"ח בארץ - חברות</c:v>
                </c:pt>
                <c:pt idx="2">
                  <c:v>אגח בארץ - כללי</c:v>
                </c:pt>
                <c:pt idx="3">
                  <c:v>מניות בארץ</c:v>
                </c:pt>
                <c:pt idx="4">
                  <c:v>קרן כספית - שקלית</c:v>
                </c:pt>
                <c:pt idx="5">
                  <c:v>מניות בחו"ל</c:v>
                </c:pt>
              </c:strCache>
            </c:strRef>
          </c:cat>
          <c:val>
            <c:numRef>
              <c:f>'נתונים א''- 19'!$B$3:$G$3</c:f>
              <c:numCache>
                <c:formatCode>#,##0.0</c:formatCode>
                <c:ptCount val="6"/>
                <c:pt idx="0">
                  <c:v>21.145214499999998</c:v>
                </c:pt>
                <c:pt idx="1">
                  <c:v>81.644064200000003</c:v>
                </c:pt>
                <c:pt idx="2">
                  <c:v>85.512899699999977</c:v>
                </c:pt>
                <c:pt idx="3">
                  <c:v>92.036492499999994</c:v>
                </c:pt>
                <c:pt idx="4">
                  <c:v>128.78100800000001</c:v>
                </c:pt>
                <c:pt idx="5">
                  <c:v>139.39978809999999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7-453D-A71D-52A99FC77C9B}"/>
            </c:ext>
          </c:extLst>
        </c:ser>
        <c:ser>
          <c:idx val="0"/>
          <c:order val="1"/>
          <c:tx>
            <c:v>2023</c:v>
          </c:tx>
          <c:spPr>
            <a:solidFill>
              <a:srgbClr val="D9D9D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ysClr val="windowText" lastClr="000000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'נתונים א''- 19'!$B$1:$G$1</c:f>
              <c:strCache>
                <c:ptCount val="6"/>
                <c:pt idx="0">
                  <c:v>קרן כספית - מטח</c:v>
                </c:pt>
                <c:pt idx="1">
                  <c:v>אג"ח בארץ - חברות</c:v>
                </c:pt>
                <c:pt idx="2">
                  <c:v>אגח בארץ - כללי</c:v>
                </c:pt>
                <c:pt idx="3">
                  <c:v>מניות בארץ</c:v>
                </c:pt>
                <c:pt idx="4">
                  <c:v>קרן כספית - שקלית</c:v>
                </c:pt>
                <c:pt idx="5">
                  <c:v>מניות בחו"ל</c:v>
                </c:pt>
              </c:strCache>
            </c:strRef>
          </c:cat>
          <c:val>
            <c:numRef>
              <c:f>'נתונים א''- 19'!$B$2:$G$2</c:f>
              <c:numCache>
                <c:formatCode>#,##0.0</c:formatCode>
                <c:ptCount val="6"/>
                <c:pt idx="0">
                  <c:v>16.388554199999998</c:v>
                </c:pt>
                <c:pt idx="1">
                  <c:v>70.044342</c:v>
                </c:pt>
                <c:pt idx="2">
                  <c:v>75.436096000000006</c:v>
                </c:pt>
                <c:pt idx="3">
                  <c:v>67.465756400000004</c:v>
                </c:pt>
                <c:pt idx="4">
                  <c:v>90.944228199999998</c:v>
                </c:pt>
                <c:pt idx="5">
                  <c:v>95.111136499999986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47-453D-A71D-52A99FC77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axId val="2083872840"/>
        <c:axId val="1"/>
      </c:barChart>
      <c:catAx>
        <c:axId val="2083872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0" i="0" u="none" strike="noStrike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Arial"/>
                <a:cs typeface="Assistant" panose="00000500000000000000" pitchFamily="2" charset="-79"/>
              </a:defRPr>
            </a:pPr>
            <a:endParaRPr lang="he-I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0"/>
          <c:min val="0"/>
        </c:scaling>
        <c:delete val="1"/>
        <c:axPos val="b"/>
        <c:numFmt formatCode="#,##0" sourceLinked="0"/>
        <c:majorTickMark val="out"/>
        <c:minorTickMark val="none"/>
        <c:tickLblPos val="nextTo"/>
        <c:crossAx val="208387284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4035833333333338"/>
          <c:y val="0.83983194444444442"/>
          <c:w val="0.30028333333333335"/>
          <c:h val="0.11901064814814814"/>
        </c:manualLayout>
      </c:layout>
      <c:overlay val="0"/>
      <c:txPr>
        <a:bodyPr/>
        <a:lstStyle/>
        <a:p>
          <a:pPr>
            <a:defRPr sz="1100"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91944444444439E-2"/>
          <c:y val="0.1023396502290303"/>
          <c:w val="0.62966361111111124"/>
          <c:h val="0.7098120923431913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'נתונים א''-20'!$B$1</c:f>
              <c:strCache>
                <c:ptCount val="1"/>
                <c:pt idx="0">
                  <c:v>מניות בארץ</c:v>
                </c:pt>
              </c:strCache>
            </c:strRef>
          </c:tx>
          <c:spPr>
            <a:solidFill>
              <a:srgbClr val="595959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13.6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DB4-4620-943F-59A38C20B0B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16.6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DB4-4620-943F-59A38C20B0B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16.9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DB4-4620-943F-59A38C20B0B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20.4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DB4-4620-943F-59A38C20B0B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20.4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DB4-4620-943F-59A38C20B0B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17.3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B4-4620-943F-59A38C20B0B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17.9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1E-4FAF-ADCB-D714F98C5D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א''-20'!$A$2:$A$8</c:f>
              <c:numCache>
                <c:formatCode>yyyy</c:formatCode>
                <c:ptCount val="7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45291</c:v>
                </c:pt>
                <c:pt idx="6" formatCode="General">
                  <c:v>2024</c:v>
                </c:pt>
              </c:numCache>
            </c:numRef>
          </c:cat>
          <c:val>
            <c:numRef>
              <c:f>'נתונים א''-20'!$B$2:$B$8</c:f>
              <c:numCache>
                <c:formatCode>0.0%</c:formatCode>
                <c:ptCount val="7"/>
                <c:pt idx="0">
                  <c:v>0.13615204889643112</c:v>
                </c:pt>
                <c:pt idx="1">
                  <c:v>0.16572833792322897</c:v>
                </c:pt>
                <c:pt idx="2">
                  <c:v>0.16907905692920583</c:v>
                </c:pt>
                <c:pt idx="3">
                  <c:v>0.2043905511184195</c:v>
                </c:pt>
                <c:pt idx="4">
                  <c:v>0.2035325604492505</c:v>
                </c:pt>
                <c:pt idx="5">
                  <c:v>0.17326795647692875</c:v>
                </c:pt>
                <c:pt idx="6">
                  <c:v>0.17936534705179402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1-4FD4-9E64-DBDD0124F838}"/>
            </c:ext>
          </c:extLst>
        </c:ser>
        <c:ser>
          <c:idx val="1"/>
          <c:order val="1"/>
          <c:tx>
            <c:strRef>
              <c:f>'נתונים א''-20'!$C$1</c:f>
              <c:strCache>
                <c:ptCount val="1"/>
                <c:pt idx="0">
                  <c:v>נכסים פיננסיים בחו"ל</c:v>
                </c:pt>
              </c:strCache>
            </c:strRef>
          </c:tx>
          <c:spPr>
            <a:solidFill>
              <a:srgbClr val="B4B4B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9.7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DB4-4620-943F-59A38C20B0B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9.4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DB4-4620-943F-59A38C20B0B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9.6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DB4-4620-943F-59A38C20B0B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DB4-4620-943F-59A38C20B0B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5.8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DB4-4620-943F-59A38C20B0B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8.5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B4-4620-943F-59A38C20B0B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7.4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1E-4FAF-ADCB-D714F98C5D86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א''-20'!$A$2:$A$8</c:f>
              <c:numCache>
                <c:formatCode>yyyy</c:formatCode>
                <c:ptCount val="7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45291</c:v>
                </c:pt>
                <c:pt idx="6" formatCode="General">
                  <c:v>2024</c:v>
                </c:pt>
              </c:numCache>
            </c:numRef>
          </c:cat>
          <c:val>
            <c:numRef>
              <c:f>'נתונים א''-20'!$C$2:$C$8</c:f>
              <c:numCache>
                <c:formatCode>0.0%</c:formatCode>
                <c:ptCount val="7"/>
                <c:pt idx="0">
                  <c:v>9.6532668733253335E-2</c:v>
                </c:pt>
                <c:pt idx="1">
                  <c:v>9.4076661512906279E-2</c:v>
                </c:pt>
                <c:pt idx="2">
                  <c:v>9.5618071850627345E-2</c:v>
                </c:pt>
                <c:pt idx="3">
                  <c:v>6.9874050515752725E-2</c:v>
                </c:pt>
                <c:pt idx="4">
                  <c:v>5.8224369317060501E-2</c:v>
                </c:pt>
                <c:pt idx="5">
                  <c:v>8.4878751632116889E-2</c:v>
                </c:pt>
                <c:pt idx="6">
                  <c:v>7.4201462319832295E-2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01-4FD4-9E64-DBDD0124F838}"/>
            </c:ext>
          </c:extLst>
        </c:ser>
        <c:ser>
          <c:idx val="2"/>
          <c:order val="2"/>
          <c:tx>
            <c:strRef>
              <c:f>'נתונים א''-20'!$D$1</c:f>
              <c:strCache>
                <c:ptCount val="1"/>
                <c:pt idx="0">
                  <c:v>אג"ח חברות</c:v>
                </c:pt>
              </c:strCache>
            </c:strRef>
          </c:tx>
          <c:spPr>
            <a:solidFill>
              <a:srgbClr val="AEDCE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36.2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DB4-4620-943F-59A38C20B0B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36.6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DB4-4620-943F-59A38C20B0B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36.7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DB4-4620-943F-59A38C20B0B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37.4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DB4-4620-943F-59A38C20B0B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36.4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DB4-4620-943F-59A38C20B0B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32.8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B4-4620-943F-59A38C20B0B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33.6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B4-4620-943F-59A38C20B0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א''-20'!$A$2:$A$8</c:f>
              <c:numCache>
                <c:formatCode>yyyy</c:formatCode>
                <c:ptCount val="7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45291</c:v>
                </c:pt>
                <c:pt idx="6" formatCode="General">
                  <c:v>2024</c:v>
                </c:pt>
              </c:numCache>
            </c:numRef>
          </c:cat>
          <c:val>
            <c:numRef>
              <c:f>'נתונים א''-20'!$D$2:$D$8</c:f>
              <c:numCache>
                <c:formatCode>0.0%</c:formatCode>
                <c:ptCount val="7"/>
                <c:pt idx="0">
                  <c:v>0.36205843558454753</c:v>
                </c:pt>
                <c:pt idx="1">
                  <c:v>0.36298879024415398</c:v>
                </c:pt>
                <c:pt idx="2">
                  <c:v>0.36712685198200973</c:v>
                </c:pt>
                <c:pt idx="3">
                  <c:v>0.37402665111236644</c:v>
                </c:pt>
                <c:pt idx="4">
                  <c:v>0.36431848559757735</c:v>
                </c:pt>
                <c:pt idx="5">
                  <c:v>0.32801716077271853</c:v>
                </c:pt>
                <c:pt idx="6">
                  <c:v>0.33585314343091099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01-4FD4-9E64-DBDD0124F838}"/>
            </c:ext>
          </c:extLst>
        </c:ser>
        <c:ser>
          <c:idx val="3"/>
          <c:order val="3"/>
          <c:tx>
            <c:strRef>
              <c:f>'נתונים א''-20'!$E$1</c:f>
              <c:strCache>
                <c:ptCount val="1"/>
                <c:pt idx="0">
                  <c:v>אג"ח ממשלתיות</c:v>
                </c:pt>
              </c:strCache>
            </c:strRef>
          </c:tx>
          <c:spPr>
            <a:solidFill>
              <a:srgbClr val="59BFC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א''-20'!$A$2:$A$8</c:f>
              <c:numCache>
                <c:formatCode>yyyy</c:formatCode>
                <c:ptCount val="7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45291</c:v>
                </c:pt>
                <c:pt idx="6" formatCode="General">
                  <c:v>2024</c:v>
                </c:pt>
              </c:numCache>
            </c:numRef>
          </c:cat>
          <c:val>
            <c:numRef>
              <c:f>'נתונים א''-20'!$E$2:$E$8</c:f>
              <c:numCache>
                <c:formatCode>0.0%</c:formatCode>
                <c:ptCount val="7"/>
                <c:pt idx="0">
                  <c:v>0.17075812468224735</c:v>
                </c:pt>
                <c:pt idx="1">
                  <c:v>0.15748901563818837</c:v>
                </c:pt>
                <c:pt idx="2">
                  <c:v>0.14002866022496885</c:v>
                </c:pt>
                <c:pt idx="3">
                  <c:v>0.13808626259901802</c:v>
                </c:pt>
                <c:pt idx="4">
                  <c:v>0.10135912410926989</c:v>
                </c:pt>
                <c:pt idx="5">
                  <c:v>5.5271743543257833E-2</c:v>
                </c:pt>
                <c:pt idx="6">
                  <c:v>7.0728601357766999E-2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01-4FD4-9E64-DBDD0124F838}"/>
            </c:ext>
          </c:extLst>
        </c:ser>
        <c:ser>
          <c:idx val="4"/>
          <c:order val="4"/>
          <c:tx>
            <c:strRef>
              <c:f>'נתונים א''-20'!$F$1</c:f>
              <c:strCache>
                <c:ptCount val="1"/>
                <c:pt idx="0">
                  <c:v>מקמ</c:v>
                </c:pt>
              </c:strCache>
            </c:strRef>
          </c:tx>
          <c:spPr>
            <a:solidFill>
              <a:srgbClr val="17799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12.1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DB4-4620-943F-59A38C20B0B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9.9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DB4-4620-943F-59A38C20B0B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10.5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DB4-4620-943F-59A38C20B0B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9.3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DB4-4620-943F-59A38C20B0B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13.9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B4-4620-943F-59A38C20B0B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24.5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B4-4620-943F-59A38C20B0B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21.7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B4-4620-943F-59A38C20B0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א''-20'!$A$2:$A$8</c:f>
              <c:numCache>
                <c:formatCode>yyyy</c:formatCode>
                <c:ptCount val="7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45291</c:v>
                </c:pt>
                <c:pt idx="6" formatCode="General">
                  <c:v>2024</c:v>
                </c:pt>
              </c:numCache>
            </c:numRef>
          </c:cat>
          <c:val>
            <c:numRef>
              <c:f>'נתונים א''-20'!$F$2:$F$8</c:f>
              <c:numCache>
                <c:formatCode>0.0%</c:formatCode>
                <c:ptCount val="7"/>
                <c:pt idx="0">
                  <c:v>0.12053646155900616</c:v>
                </c:pt>
                <c:pt idx="1">
                  <c:v>9.9343441282630007E-2</c:v>
                </c:pt>
                <c:pt idx="2">
                  <c:v>0.10519657499929008</c:v>
                </c:pt>
                <c:pt idx="3">
                  <c:v>9.2611973234490191E-2</c:v>
                </c:pt>
                <c:pt idx="4">
                  <c:v>0.13877169943909098</c:v>
                </c:pt>
                <c:pt idx="5">
                  <c:v>0.2454585983511281</c:v>
                </c:pt>
                <c:pt idx="6">
                  <c:v>0.21743077062440602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01-4FD4-9E64-DBDD0124F838}"/>
            </c:ext>
          </c:extLst>
        </c:ser>
        <c:ser>
          <c:idx val="6"/>
          <c:order val="5"/>
          <c:tx>
            <c:strRef>
              <c:f>'נתונים א''-20'!$G$1</c:f>
              <c:strCache>
                <c:ptCount val="1"/>
                <c:pt idx="0">
                  <c:v>אחר</c:v>
                </c:pt>
              </c:strCache>
            </c:strRef>
          </c:tx>
          <c:spPr>
            <a:solidFill>
              <a:srgbClr val="D5D4E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א''-20'!$A$2:$A$8</c:f>
              <c:numCache>
                <c:formatCode>yyyy</c:formatCode>
                <c:ptCount val="7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45291</c:v>
                </c:pt>
                <c:pt idx="6" formatCode="General">
                  <c:v>2024</c:v>
                </c:pt>
              </c:numCache>
            </c:numRef>
          </c:cat>
          <c:val>
            <c:numRef>
              <c:f>'נתונים א''-20'!$G$2:$G$8</c:f>
              <c:numCache>
                <c:formatCode>0.0%</c:formatCode>
                <c:ptCount val="7"/>
                <c:pt idx="0">
                  <c:v>0.11396226054451453</c:v>
                </c:pt>
                <c:pt idx="1">
                  <c:v>0.12037375339889245</c:v>
                </c:pt>
                <c:pt idx="2">
                  <c:v>0.12295078401389814</c:v>
                </c:pt>
                <c:pt idx="3">
                  <c:v>0.12101051141995312</c:v>
                </c:pt>
                <c:pt idx="4">
                  <c:v>0.13379376108775076</c:v>
                </c:pt>
                <c:pt idx="5">
                  <c:v>0.11310578922385006</c:v>
                </c:pt>
                <c:pt idx="6">
                  <c:v>0.12242067521528965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01-4FD4-9E64-DBDD0124F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382371192"/>
        <c:axId val="1382373488"/>
        <c:extLst/>
      </c:barChart>
      <c:catAx>
        <c:axId val="1382371192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382373488"/>
        <c:crosses val="autoZero"/>
        <c:auto val="1"/>
        <c:lblAlgn val="ctr"/>
        <c:lblOffset val="100"/>
        <c:noMultiLvlLbl val="1"/>
      </c:catAx>
      <c:valAx>
        <c:axId val="138237348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38237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 sz="900"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4161670456422"/>
          <c:y val="6.5856477242670242E-2"/>
          <c:w val="0.84538876793169149"/>
          <c:h val="0.5738782070845795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'נתונים א''- 21'!$D$1</c:f>
              <c:strCache>
                <c:ptCount val="1"/>
                <c:pt idx="0">
                  <c:v> גמל להשקעה</c:v>
                </c:pt>
              </c:strCache>
            </c:strRef>
          </c:tx>
          <c:spPr>
            <a:solidFill>
              <a:srgbClr val="595959"/>
            </a:solidFill>
          </c:spPr>
          <c:invertIfNegative val="0"/>
          <c:dLbls>
            <c:dLbl>
              <c:idx val="2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9E-4D0F-8258-D11F201E1A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'נתונים א''- 21'!$A$2:$B$25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'נתונים א''- 21'!$D$2:$D$25</c:f>
              <c:numCache>
                <c:formatCode>_ * #,##0.0_ ;_ * \-#,##0.0_ ;_ * "-"??_ ;_ @_ </c:formatCode>
                <c:ptCount val="24"/>
                <c:pt idx="0">
                  <c:v>2.0033079300000001</c:v>
                </c:pt>
                <c:pt idx="1">
                  <c:v>2.2075901170000001</c:v>
                </c:pt>
                <c:pt idx="2">
                  <c:v>2.3515571820000001</c:v>
                </c:pt>
                <c:pt idx="3">
                  <c:v>2.624899519</c:v>
                </c:pt>
                <c:pt idx="4">
                  <c:v>2.9179099869999998</c:v>
                </c:pt>
                <c:pt idx="5">
                  <c:v>3.381119897</c:v>
                </c:pt>
                <c:pt idx="6">
                  <c:v>3.962657069</c:v>
                </c:pt>
                <c:pt idx="7">
                  <c:v>4.3747822000000003</c:v>
                </c:pt>
                <c:pt idx="8">
                  <c:v>4.433120883</c:v>
                </c:pt>
                <c:pt idx="9">
                  <c:v>4.6963443949999997</c:v>
                </c:pt>
                <c:pt idx="10">
                  <c:v>4.9782541439999992</c:v>
                </c:pt>
                <c:pt idx="11">
                  <c:v>5.676142252</c:v>
                </c:pt>
                <c:pt idx="12">
                  <c:v>6.3837841410000005</c:v>
                </c:pt>
                <c:pt idx="13">
                  <c:v>6.9923816929999996</c:v>
                </c:pt>
                <c:pt idx="14">
                  <c:v>7.8789912750000006</c:v>
                </c:pt>
                <c:pt idx="15">
                  <c:v>8.0568292110000002</c:v>
                </c:pt>
                <c:pt idx="16">
                  <c:v>8.7929576420000011</c:v>
                </c:pt>
                <c:pt idx="17">
                  <c:v>9.8093409999999999</c:v>
                </c:pt>
                <c:pt idx="18">
                  <c:v>10.411584</c:v>
                </c:pt>
                <c:pt idx="19">
                  <c:v>10.577289</c:v>
                </c:pt>
                <c:pt idx="20">
                  <c:v>11.419373999999999</c:v>
                </c:pt>
                <c:pt idx="21">
                  <c:v>11.759543000000001</c:v>
                </c:pt>
                <c:pt idx="22">
                  <c:v>12.651963822000001</c:v>
                </c:pt>
                <c:pt idx="23">
                  <c:v>13.225047551000001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E-4D0F-8258-D11F201E1AE8}"/>
            </c:ext>
          </c:extLst>
        </c:ser>
        <c:ser>
          <c:idx val="0"/>
          <c:order val="1"/>
          <c:tx>
            <c:strRef>
              <c:f>'נתונים א''- 21'!$E$1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2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9E-4D0F-8258-D11F201E1A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'נתונים א''- 21'!$A$2:$B$25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'נתונים א''- 21'!$E$2:$E$25</c:f>
              <c:numCache>
                <c:formatCode>_ * #,##0.0_ ;_ * \-#,##0.0_ ;_ * "-"??_ ;_ @_ </c:formatCode>
                <c:ptCount val="24"/>
                <c:pt idx="0">
                  <c:v>5.5385388499999992</c:v>
                </c:pt>
                <c:pt idx="1">
                  <c:v>6.1853105300000006</c:v>
                </c:pt>
                <c:pt idx="2">
                  <c:v>6.7446853489999983</c:v>
                </c:pt>
                <c:pt idx="3">
                  <c:v>7.5158445570000012</c:v>
                </c:pt>
                <c:pt idx="4">
                  <c:v>8.3984275710000009</c:v>
                </c:pt>
                <c:pt idx="5">
                  <c:v>9.801051300000001</c:v>
                </c:pt>
                <c:pt idx="6">
                  <c:v>11.638856166</c:v>
                </c:pt>
                <c:pt idx="7">
                  <c:v>13.119457860000001</c:v>
                </c:pt>
                <c:pt idx="8">
                  <c:v>13.440895125000001</c:v>
                </c:pt>
                <c:pt idx="9">
                  <c:v>14.382770159</c:v>
                </c:pt>
                <c:pt idx="10">
                  <c:v>15.346116937</c:v>
                </c:pt>
                <c:pt idx="11">
                  <c:v>16.918269934000001</c:v>
                </c:pt>
                <c:pt idx="12">
                  <c:v>18.791644277</c:v>
                </c:pt>
                <c:pt idx="13">
                  <c:v>20.584027183</c:v>
                </c:pt>
                <c:pt idx="14">
                  <c:v>23.283963194999991</c:v>
                </c:pt>
                <c:pt idx="15">
                  <c:v>23.870693174000003</c:v>
                </c:pt>
                <c:pt idx="16">
                  <c:v>26.037241835</c:v>
                </c:pt>
                <c:pt idx="17">
                  <c:v>29.042708000000001</c:v>
                </c:pt>
                <c:pt idx="18">
                  <c:v>30.872208000000001</c:v>
                </c:pt>
                <c:pt idx="19">
                  <c:v>31.456092999999999</c:v>
                </c:pt>
                <c:pt idx="20">
                  <c:v>33.926169000000002</c:v>
                </c:pt>
                <c:pt idx="21">
                  <c:v>34.862800999999997</c:v>
                </c:pt>
                <c:pt idx="22">
                  <c:v>37.344161438999997</c:v>
                </c:pt>
                <c:pt idx="23">
                  <c:v>38.369808924999994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9E-4D0F-8258-D11F201E1AE8}"/>
            </c:ext>
          </c:extLst>
        </c:ser>
        <c:ser>
          <c:idx val="1"/>
          <c:order val="2"/>
          <c:tx>
            <c:strRef>
              <c:f>'נתונים א''- 21'!$F$1</c:f>
              <c:strCache>
                <c:ptCount val="1"/>
                <c:pt idx="0">
                  <c:v> תגמולים ופיצוים</c:v>
                </c:pt>
              </c:strCache>
            </c:strRef>
          </c:tx>
          <c:spPr>
            <a:solidFill>
              <a:srgbClr val="AEDCE0"/>
            </a:solidFill>
          </c:spPr>
          <c:invertIfNegative val="0"/>
          <c:dLbls>
            <c:dLbl>
              <c:idx val="2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9E-4D0F-8258-D11F201E1A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'נתונים א''- 21'!$A$2:$B$25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'נתונים א''- 21'!$F$2:$F$25</c:f>
              <c:numCache>
                <c:formatCode>_ * #,##0.0_ ;_ * \-#,##0.0_ ;_ * "-"??_ ;_ @_ </c:formatCode>
                <c:ptCount val="24"/>
                <c:pt idx="0">
                  <c:v>3.7909362059999991</c:v>
                </c:pt>
                <c:pt idx="1">
                  <c:v>4.1784161040000001</c:v>
                </c:pt>
                <c:pt idx="2">
                  <c:v>4.4899129359999996</c:v>
                </c:pt>
                <c:pt idx="3">
                  <c:v>4.9276799579999997</c:v>
                </c:pt>
                <c:pt idx="4">
                  <c:v>5.4099226500000004</c:v>
                </c:pt>
                <c:pt idx="5">
                  <c:v>6.2356523720000006</c:v>
                </c:pt>
                <c:pt idx="6">
                  <c:v>7.1725954220000006</c:v>
                </c:pt>
                <c:pt idx="7">
                  <c:v>7.9212516410000005</c:v>
                </c:pt>
                <c:pt idx="8">
                  <c:v>7.9702977150000001</c:v>
                </c:pt>
                <c:pt idx="9">
                  <c:v>8.3703423289999996</c:v>
                </c:pt>
                <c:pt idx="10">
                  <c:v>8.8029397819999993</c:v>
                </c:pt>
                <c:pt idx="11">
                  <c:v>9.5234281099999993</c:v>
                </c:pt>
                <c:pt idx="12">
                  <c:v>10.298512357999998</c:v>
                </c:pt>
                <c:pt idx="13">
                  <c:v>11.130933724</c:v>
                </c:pt>
                <c:pt idx="14">
                  <c:v>12.388506959999999</c:v>
                </c:pt>
                <c:pt idx="15">
                  <c:v>12.576939233999999</c:v>
                </c:pt>
                <c:pt idx="16">
                  <c:v>13.578835423000001</c:v>
                </c:pt>
                <c:pt idx="17">
                  <c:v>14.995181000000001</c:v>
                </c:pt>
                <c:pt idx="18">
                  <c:v>15.782791</c:v>
                </c:pt>
                <c:pt idx="19">
                  <c:v>16.004047</c:v>
                </c:pt>
                <c:pt idx="20">
                  <c:v>17.190346999999999</c:v>
                </c:pt>
                <c:pt idx="21">
                  <c:v>17.554704000000001</c:v>
                </c:pt>
                <c:pt idx="22">
                  <c:v>18.656823941999999</c:v>
                </c:pt>
                <c:pt idx="23">
                  <c:v>18.989331958999998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9E-4D0F-8258-D11F201E1AE8}"/>
            </c:ext>
          </c:extLst>
        </c:ser>
        <c:ser>
          <c:idx val="3"/>
          <c:order val="3"/>
          <c:tx>
            <c:strRef>
              <c:f>'נתונים א''- 21'!$G$1</c:f>
              <c:strCache>
                <c:ptCount val="1"/>
                <c:pt idx="0">
                  <c:v>קרנות פנסיה</c:v>
                </c:pt>
              </c:strCache>
            </c:strRef>
          </c:tx>
          <c:spPr>
            <a:solidFill>
              <a:srgbClr val="1291A8"/>
            </a:solidFill>
          </c:spPr>
          <c:invertIfNegative val="0"/>
          <c:dLbls>
            <c:dLbl>
              <c:idx val="2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9E-4D0F-8258-D11F201E1A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'נתונים א''- 21'!$A$2:$B$25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'נתונים א''- 21'!$G$2:$G$25</c:f>
              <c:numCache>
                <c:formatCode>_ * #,##0.0_ ;_ * \-#,##0.0_ ;_ * "-"??_ ;_ @_ </c:formatCode>
                <c:ptCount val="24"/>
                <c:pt idx="0">
                  <c:v>7.4507270889999999</c:v>
                </c:pt>
                <c:pt idx="1">
                  <c:v>8.3708897119999985</c:v>
                </c:pt>
                <c:pt idx="2">
                  <c:v>13.383567798</c:v>
                </c:pt>
                <c:pt idx="3">
                  <c:v>14.597679157000002</c:v>
                </c:pt>
                <c:pt idx="4">
                  <c:v>16.504268282000002</c:v>
                </c:pt>
                <c:pt idx="5">
                  <c:v>19.473902148000004</c:v>
                </c:pt>
                <c:pt idx="6">
                  <c:v>22.851156201000002</c:v>
                </c:pt>
                <c:pt idx="7">
                  <c:v>26.578419853000003</c:v>
                </c:pt>
                <c:pt idx="8">
                  <c:v>28.005838027999999</c:v>
                </c:pt>
                <c:pt idx="9">
                  <c:v>30.645871206999999</c:v>
                </c:pt>
                <c:pt idx="10">
                  <c:v>33.039674360999996</c:v>
                </c:pt>
                <c:pt idx="11">
                  <c:v>36.558320313999999</c:v>
                </c:pt>
                <c:pt idx="12">
                  <c:v>40.889197622000005</c:v>
                </c:pt>
                <c:pt idx="13">
                  <c:v>45.108015435999995</c:v>
                </c:pt>
                <c:pt idx="14">
                  <c:v>51.441865661999998</c:v>
                </c:pt>
                <c:pt idx="15">
                  <c:v>54.239134932999995</c:v>
                </c:pt>
                <c:pt idx="16">
                  <c:v>60.207728432000003</c:v>
                </c:pt>
                <c:pt idx="17">
                  <c:v>67.157197999999994</c:v>
                </c:pt>
                <c:pt idx="18">
                  <c:v>73.07068799999999</c:v>
                </c:pt>
                <c:pt idx="19">
                  <c:v>76.303274999999999</c:v>
                </c:pt>
                <c:pt idx="20">
                  <c:v>83.262471000000005</c:v>
                </c:pt>
                <c:pt idx="21">
                  <c:v>86.669765999999996</c:v>
                </c:pt>
                <c:pt idx="22">
                  <c:v>94.181867355999998</c:v>
                </c:pt>
                <c:pt idx="23">
                  <c:v>98.807237069999999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B9E-4D0F-8258-D11F201E1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531368576"/>
        <c:axId val="531382656"/>
      </c:barChart>
      <c:catAx>
        <c:axId val="531368576"/>
        <c:scaling>
          <c:orientation val="minMax"/>
        </c:scaling>
        <c:delete val="0"/>
        <c:axPos val="b"/>
        <c:majorGridlines>
          <c:spPr>
            <a:ln w="3175">
              <a:noFill/>
              <a:prstDash val="solid"/>
            </a:ln>
          </c:spPr>
        </c:majorGridlines>
        <c:numFmt formatCode="General" sourceLinked="0"/>
        <c:majorTickMark val="out"/>
        <c:minorTickMark val="out"/>
        <c:tickLblPos val="low"/>
        <c:spPr>
          <a:ln w="9525">
            <a:solidFill>
              <a:srgbClr val="D9D9D9"/>
            </a:solidFill>
          </a:ln>
        </c:spPr>
        <c:txPr>
          <a:bodyPr rot="0" vert="horz"/>
          <a:lstStyle/>
          <a:p>
            <a:pPr>
              <a:defRPr sz="110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531382656"/>
        <c:crosses val="autoZero"/>
        <c:auto val="0"/>
        <c:lblAlgn val="ctr"/>
        <c:lblOffset val="100"/>
        <c:tickMarkSkip val="1"/>
        <c:noMultiLvlLbl val="0"/>
      </c:catAx>
      <c:valAx>
        <c:axId val="531382656"/>
        <c:scaling>
          <c:orientation val="minMax"/>
        </c:scaling>
        <c:delete val="0"/>
        <c:axPos val="l"/>
        <c:majorGridlines>
          <c:spPr>
            <a:ln w="6350">
              <a:solidFill>
                <a:srgbClr val="B4B4B4">
                  <a:alpha val="70000"/>
                </a:srgbClr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531368576"/>
        <c:crosses val="autoZero"/>
        <c:crossBetween val="between"/>
        <c:majorUnit val="40"/>
        <c:minorUnit val="10"/>
      </c:valAx>
      <c:spPr>
        <a:noFill/>
        <a:ln w="3175">
          <a:noFill/>
        </a:ln>
      </c:spPr>
    </c:plotArea>
    <c:legend>
      <c:legendPos val="b"/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770138888888891E-2"/>
          <c:y val="8.7831656383443091E-2"/>
          <c:w val="0.87056875"/>
          <c:h val="0.541977847006475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'נתונים א''- 22'!$D$1</c:f>
              <c:strCache>
                <c:ptCount val="1"/>
                <c:pt idx="0">
                  <c:v>העברות </c:v>
                </c:pt>
              </c:strCache>
            </c:strRef>
          </c:tx>
          <c:spPr>
            <a:solidFill>
              <a:srgbClr val="177990"/>
            </a:solidFill>
            <a:ln>
              <a:noFill/>
            </a:ln>
            <a:effectLst/>
          </c:spPr>
          <c:invertIfNegative val="0"/>
          <c:cat>
            <c:multiLvlStrRef>
              <c:f>'נתונים א''- 22'!$A$2:$B$25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'נתונים א''- 22'!$D$2:$D$25</c:f>
              <c:numCache>
                <c:formatCode>_(* #,##0.00_);_(* \(#,##0.00\);_(* "-"??_);_(@_)</c:formatCode>
                <c:ptCount val="24"/>
                <c:pt idx="0">
                  <c:v>0.49970599999999998</c:v>
                </c:pt>
                <c:pt idx="1">
                  <c:v>1.1939200000000001</c:v>
                </c:pt>
                <c:pt idx="2">
                  <c:v>1.666922</c:v>
                </c:pt>
                <c:pt idx="3">
                  <c:v>1.278956</c:v>
                </c:pt>
                <c:pt idx="4">
                  <c:v>2.008807</c:v>
                </c:pt>
                <c:pt idx="5">
                  <c:v>3.2247119999999998</c:v>
                </c:pt>
                <c:pt idx="6">
                  <c:v>4.0956460000000003</c:v>
                </c:pt>
                <c:pt idx="7">
                  <c:v>4.1845499999999998</c:v>
                </c:pt>
                <c:pt idx="8">
                  <c:v>2.5599980000000002</c:v>
                </c:pt>
                <c:pt idx="9">
                  <c:v>2.3142779999999998</c:v>
                </c:pt>
                <c:pt idx="10">
                  <c:v>2.4194089999999999</c:v>
                </c:pt>
                <c:pt idx="11">
                  <c:v>3.7322500000000001</c:v>
                </c:pt>
                <c:pt idx="12">
                  <c:v>4.6985539999999997</c:v>
                </c:pt>
                <c:pt idx="13">
                  <c:v>4.0853979999999996</c:v>
                </c:pt>
                <c:pt idx="14">
                  <c:v>5.025569</c:v>
                </c:pt>
                <c:pt idx="15">
                  <c:v>3.7639830000000001</c:v>
                </c:pt>
                <c:pt idx="16">
                  <c:v>5.4324880000000002</c:v>
                </c:pt>
                <c:pt idx="17">
                  <c:v>5.446885</c:v>
                </c:pt>
                <c:pt idx="18">
                  <c:v>5.9780860000000002</c:v>
                </c:pt>
                <c:pt idx="19">
                  <c:v>3.2970199999999998</c:v>
                </c:pt>
                <c:pt idx="20">
                  <c:v>4.9058120000000001</c:v>
                </c:pt>
                <c:pt idx="21">
                  <c:v>3.893268</c:v>
                </c:pt>
                <c:pt idx="22">
                  <c:v>5.4538909999999996</c:v>
                </c:pt>
                <c:pt idx="23">
                  <c:v>6.5997149999999998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D-451F-AAEB-8FBAE2CEB0B3}"/>
            </c:ext>
          </c:extLst>
        </c:ser>
        <c:ser>
          <c:idx val="1"/>
          <c:order val="1"/>
          <c:tx>
            <c:strRef>
              <c:f>'נתונים א''- 22'!$E$1</c:f>
              <c:strCache>
                <c:ptCount val="1"/>
                <c:pt idx="0">
                  <c:v>צבירה נטו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cat>
            <c:multiLvlStrRef>
              <c:f>'נתונים א''- 22'!$A$2:$B$25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'נתונים א''- 22'!$E$2:$E$25</c:f>
              <c:numCache>
                <c:formatCode>_(* #,##0.00_);_(* \(#,##0.00\);_(* "-"??_);_(@_)</c:formatCode>
                <c:ptCount val="24"/>
                <c:pt idx="0">
                  <c:v>0.22881499999999999</c:v>
                </c:pt>
                <c:pt idx="1">
                  <c:v>0.199742</c:v>
                </c:pt>
                <c:pt idx="2">
                  <c:v>0.40513100000000002</c:v>
                </c:pt>
                <c:pt idx="3">
                  <c:v>0.27514</c:v>
                </c:pt>
                <c:pt idx="4">
                  <c:v>0.35728399999999999</c:v>
                </c:pt>
                <c:pt idx="5">
                  <c:v>0.58485200000000004</c:v>
                </c:pt>
                <c:pt idx="6">
                  <c:v>0.49588599999999999</c:v>
                </c:pt>
                <c:pt idx="7">
                  <c:v>0.51565300000000003</c:v>
                </c:pt>
                <c:pt idx="8">
                  <c:v>0.80677200000000004</c:v>
                </c:pt>
                <c:pt idx="9">
                  <c:v>0.58152000000000004</c:v>
                </c:pt>
                <c:pt idx="10">
                  <c:v>0.67789999999999995</c:v>
                </c:pt>
                <c:pt idx="11">
                  <c:v>1.3648450000000001</c:v>
                </c:pt>
                <c:pt idx="12">
                  <c:v>1.0210189999999999</c:v>
                </c:pt>
                <c:pt idx="13">
                  <c:v>0.90150699999999995</c:v>
                </c:pt>
                <c:pt idx="14">
                  <c:v>1.41815</c:v>
                </c:pt>
                <c:pt idx="15">
                  <c:v>1.014829</c:v>
                </c:pt>
                <c:pt idx="16">
                  <c:v>1.1320140000000001</c:v>
                </c:pt>
                <c:pt idx="17">
                  <c:v>1.773549</c:v>
                </c:pt>
                <c:pt idx="18">
                  <c:v>1.280491</c:v>
                </c:pt>
                <c:pt idx="19">
                  <c:v>1.2362150000000001</c:v>
                </c:pt>
                <c:pt idx="20">
                  <c:v>2.08196</c:v>
                </c:pt>
                <c:pt idx="21">
                  <c:v>1.3672599999999999</c:v>
                </c:pt>
                <c:pt idx="22">
                  <c:v>1.5407219999999999</c:v>
                </c:pt>
                <c:pt idx="23">
                  <c:v>2.998907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8D-451F-AAEB-8FBAE2CEB0B3}"/>
            </c:ext>
          </c:extLst>
        </c:ser>
        <c:ser>
          <c:idx val="2"/>
          <c:order val="2"/>
          <c:tx>
            <c:strRef>
              <c:f>'נתונים א''- 22'!$F$1</c:f>
              <c:strCache>
                <c:ptCount val="1"/>
                <c:pt idx="0">
                  <c:v>מחירים</c:v>
                </c:pt>
              </c:strCache>
            </c:strRef>
          </c:tx>
          <c:spPr>
            <a:solidFill>
              <a:srgbClr val="AEDCE0"/>
            </a:solidFill>
            <a:ln>
              <a:noFill/>
            </a:ln>
            <a:effectLst/>
          </c:spPr>
          <c:invertIfNegative val="0"/>
          <c:cat>
            <c:multiLvlStrRef>
              <c:f>'נתונים א''- 22'!$A$2:$B$25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'נתונים א''- 22'!$F$2:$F$25</c:f>
              <c:numCache>
                <c:formatCode>_(* #,##0.00_);_(* \(#,##0.00\);_(* "-"??_);_(@_)</c:formatCode>
                <c:ptCount val="24"/>
                <c:pt idx="0">
                  <c:v>1.0925540000000005</c:v>
                </c:pt>
                <c:pt idx="1">
                  <c:v>0.76503438799999557</c:v>
                </c:pt>
                <c:pt idx="2">
                  <c:v>3.9554638020000015</c:v>
                </c:pt>
                <c:pt idx="3">
                  <c:v>1.1422839260000059</c:v>
                </c:pt>
                <c:pt idx="4">
                  <c:v>1.1983342989999928</c:v>
                </c:pt>
                <c:pt idx="5">
                  <c:v>1.8516332270000024</c:v>
                </c:pt>
                <c:pt idx="6">
                  <c:v>2.142007141000001</c:v>
                </c:pt>
                <c:pt idx="7">
                  <c:v>1.6684436960000064</c:v>
                </c:pt>
                <c:pt idx="8">
                  <c:v>-1.5105298030000092</c:v>
                </c:pt>
                <c:pt idx="9">
                  <c:v>1.349378339000004</c:v>
                </c:pt>
                <c:pt idx="10">
                  <c:v>0.97434813399999887</c:v>
                </c:pt>
                <c:pt idx="11">
                  <c:v>1.4120803859999953</c:v>
                </c:pt>
                <c:pt idx="12">
                  <c:v>1.9674047880000076</c:v>
                </c:pt>
                <c:pt idx="13">
                  <c:v>2.4653146379999744</c:v>
                </c:pt>
                <c:pt idx="14">
                  <c:v>4.7342500560000094</c:v>
                </c:pt>
                <c:pt idx="15">
                  <c:v>-1.0285425400000017</c:v>
                </c:pt>
                <c:pt idx="16">
                  <c:v>3.3086647800000195</c:v>
                </c:pt>
                <c:pt idx="17">
                  <c:v>5.1634180000000045</c:v>
                </c:pt>
                <c:pt idx="18">
                  <c:v>1.8742669999999912</c:v>
                </c:pt>
                <c:pt idx="19">
                  <c:v>-0.32980200000001014</c:v>
                </c:pt>
                <c:pt idx="20">
                  <c:v>4.4698860000000096</c:v>
                </c:pt>
                <c:pt idx="21">
                  <c:v>-0.2120766310000084</c:v>
                </c:pt>
                <c:pt idx="22">
                  <c:v>4.9933899659999827</c:v>
                </c:pt>
                <c:pt idx="23">
                  <c:v>-3.0420130539999883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8D-451F-AAEB-8FBAE2CEB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100"/>
        <c:axId val="549651088"/>
        <c:axId val="549651416"/>
      </c:barChart>
      <c:catAx>
        <c:axId val="549651088"/>
        <c:scaling>
          <c:orientation val="minMax"/>
        </c:scaling>
        <c:delete val="0"/>
        <c:axPos val="b"/>
        <c:numFmt formatCode="General" sourceLinked="0"/>
        <c:majorTickMark val="out"/>
        <c:minorTickMark val="out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496514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496514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4B4B4">
                  <a:alpha val="69804"/>
                </a:srgb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496510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64560185185187"/>
          <c:y val="7.0512295081967213E-2"/>
          <c:w val="0.86401643518518534"/>
          <c:h val="0.6389184881602914"/>
        </c:manualLayout>
      </c:layout>
      <c:areaChart>
        <c:grouping val="standard"/>
        <c:varyColors val="0"/>
        <c:ser>
          <c:idx val="0"/>
          <c:order val="0"/>
          <c:tx>
            <c:strRef>
              <c:f>'נתונים א''- 23'!$D$1</c:f>
              <c:strCache>
                <c:ptCount val="1"/>
                <c:pt idx="0">
                  <c:v>יתרה מליארדי ₪</c:v>
                </c:pt>
              </c:strCache>
            </c:strRef>
          </c:tx>
          <c:spPr>
            <a:solidFill>
              <a:srgbClr val="177990"/>
            </a:solidFill>
            <a:ln w="25400">
              <a:noFill/>
            </a:ln>
            <a:effectLst/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77-495D-A1BD-2D2DE554FA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77-495D-A1BD-2D2DE554FA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77-495D-A1BD-2D2DE554FA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77-495D-A1BD-2D2DE554FA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7-495D-A1BD-2D2DE554FA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77-495D-A1BD-2D2DE554FAB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7-495D-A1BD-2D2DE554FAB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77-495D-A1BD-2D2DE554FAB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77-495D-A1BD-2D2DE554FAB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77-495D-A1BD-2D2DE554FAB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77-495D-A1BD-2D2DE554FAB4}"/>
                </c:ext>
              </c:extLst>
            </c:dLbl>
            <c:dLbl>
              <c:idx val="11"/>
              <c:layout>
                <c:manualLayout>
                  <c:x val="0"/>
                  <c:y val="-0.231329690346083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A77-495D-A1BD-2D2DE554FAB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77-495D-A1BD-2D2DE554FAB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77-495D-A1BD-2D2DE554FAB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77-495D-A1BD-2D2DE554FAB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77-495D-A1BD-2D2DE554FAB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77-495D-A1BD-2D2DE554FAB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77-495D-A1BD-2D2DE554FAB4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77-495D-A1BD-2D2DE554FAB4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77-495D-A1BD-2D2DE554FAB4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77-495D-A1BD-2D2DE554FAB4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77-495D-A1BD-2D2DE554FAB4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A77-495D-A1BD-2D2DE554FAB4}"/>
                </c:ext>
              </c:extLst>
            </c:dLbl>
            <c:dLbl>
              <c:idx val="23"/>
              <c:layout>
                <c:manualLayout>
                  <c:x val="-1.0779196465456927E-16"/>
                  <c:y val="-0.323861566484517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77-495D-A1BD-2D2DE554FA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'נתונים א''- 23'!$A$2:$B$25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'נתונים א''- 23'!$D$2:$D$25</c:f>
              <c:numCache>
                <c:formatCode>#,##0</c:formatCode>
                <c:ptCount val="24"/>
                <c:pt idx="0">
                  <c:v>23.463985200000003</c:v>
                </c:pt>
                <c:pt idx="1">
                  <c:v>24.478403499999995</c:v>
                </c:pt>
                <c:pt idx="2">
                  <c:v>25.111480499999999</c:v>
                </c:pt>
                <c:pt idx="3">
                  <c:v>26.867971000000001</c:v>
                </c:pt>
                <c:pt idx="4">
                  <c:v>28.727149700000002</c:v>
                </c:pt>
                <c:pt idx="5">
                  <c:v>31.921813500000006</c:v>
                </c:pt>
                <c:pt idx="6">
                  <c:v>35.424552900000002</c:v>
                </c:pt>
                <c:pt idx="7">
                  <c:v>37.859993500000002</c:v>
                </c:pt>
                <c:pt idx="8">
                  <c:v>37.752025699999997</c:v>
                </c:pt>
                <c:pt idx="9">
                  <c:v>39.199325799999997</c:v>
                </c:pt>
                <c:pt idx="10">
                  <c:v>41.80578950000001</c:v>
                </c:pt>
                <c:pt idx="11">
                  <c:v>44.372876499999997</c:v>
                </c:pt>
                <c:pt idx="12">
                  <c:v>46.879976499999991</c:v>
                </c:pt>
                <c:pt idx="13">
                  <c:v>49.903372299999987</c:v>
                </c:pt>
                <c:pt idx="14">
                  <c:v>53.359322899999988</c:v>
                </c:pt>
                <c:pt idx="15">
                  <c:v>52.84672710000001</c:v>
                </c:pt>
                <c:pt idx="16">
                  <c:v>54.984753599999991</c:v>
                </c:pt>
                <c:pt idx="17">
                  <c:v>59.471222900000008</c:v>
                </c:pt>
                <c:pt idx="18">
                  <c:v>61.17894239999999</c:v>
                </c:pt>
                <c:pt idx="19">
                  <c:v>60.442834900000008</c:v>
                </c:pt>
                <c:pt idx="20">
                  <c:v>63.548228300000005</c:v>
                </c:pt>
                <c:pt idx="21">
                  <c:v>62.732349900000003</c:v>
                </c:pt>
                <c:pt idx="22">
                  <c:v>65.209971699999997</c:v>
                </c:pt>
                <c:pt idx="23">
                  <c:v>67.995620700000003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7-495D-A1BD-2D2DE554F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622600"/>
        <c:axId val="794629160"/>
      </c:areaChart>
      <c:catAx>
        <c:axId val="794622600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94629160"/>
        <c:crosses val="autoZero"/>
        <c:auto val="0"/>
        <c:lblAlgn val="ctr"/>
        <c:lblOffset val="100"/>
        <c:noMultiLvlLbl val="0"/>
      </c:catAx>
      <c:valAx>
        <c:axId val="794629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94622600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73028893309008E-2"/>
          <c:y val="8.3774134790528226E-2"/>
          <c:w val="0.84538876793169149"/>
          <c:h val="0.557146174863388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'נתונים א''- 24'!$F$1</c:f>
              <c:strCache>
                <c:ptCount val="1"/>
                <c:pt idx="0">
                  <c:v>עסקי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multiLvlStrRef>
              <c:f>'נתונים א''- 24'!$A$2:$B$25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'נתונים א''- 24'!$F$2:$F$25</c:f>
              <c:numCache>
                <c:formatCode>_(* #,##0.00_);_(* \(#,##0.00\);_(* "-"??_);_(@_)</c:formatCode>
                <c:ptCount val="24"/>
                <c:pt idx="0">
                  <c:v>3.2799992157750002</c:v>
                </c:pt>
                <c:pt idx="1">
                  <c:v>3.3047975183039999</c:v>
                </c:pt>
                <c:pt idx="2">
                  <c:v>3.237214656835</c:v>
                </c:pt>
                <c:pt idx="3">
                  <c:v>3.3131000344750001</c:v>
                </c:pt>
                <c:pt idx="4">
                  <c:v>3.4184507346999999</c:v>
                </c:pt>
                <c:pt idx="5">
                  <c:v>3.5590185073000002</c:v>
                </c:pt>
                <c:pt idx="6">
                  <c:v>3.7306821787600004</c:v>
                </c:pt>
                <c:pt idx="7">
                  <c:v>3.6515194248379998</c:v>
                </c:pt>
                <c:pt idx="8">
                  <c:v>3.6440724390720001</c:v>
                </c:pt>
                <c:pt idx="9">
                  <c:v>3.623848009434</c:v>
                </c:pt>
                <c:pt idx="10">
                  <c:v>3.819133909714</c:v>
                </c:pt>
                <c:pt idx="11">
                  <c:v>4.0244582002109999</c:v>
                </c:pt>
                <c:pt idx="12">
                  <c:v>4.0540706758500002</c:v>
                </c:pt>
                <c:pt idx="13">
                  <c:v>4.2270431896799998</c:v>
                </c:pt>
                <c:pt idx="14">
                  <c:v>4.4299753543209999</c:v>
                </c:pt>
                <c:pt idx="15">
                  <c:v>4.3533174291829999</c:v>
                </c:pt>
                <c:pt idx="16">
                  <c:v>4.5530256421440001</c:v>
                </c:pt>
                <c:pt idx="17">
                  <c:v>4.8772694702199999</c:v>
                </c:pt>
                <c:pt idx="18">
                  <c:v>4.9472252294610009</c:v>
                </c:pt>
                <c:pt idx="19">
                  <c:v>4.9760901346560003</c:v>
                </c:pt>
                <c:pt idx="20">
                  <c:v>5.1811084580499998</c:v>
                </c:pt>
                <c:pt idx="21">
                  <c:v>5.1848209654160007</c:v>
                </c:pt>
                <c:pt idx="22">
                  <c:v>5.4194808846020006</c:v>
                </c:pt>
                <c:pt idx="23">
                  <c:v>5.2538249558549994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69-4A8D-824B-CF63BF361137}"/>
            </c:ext>
          </c:extLst>
        </c:ser>
        <c:ser>
          <c:idx val="0"/>
          <c:order val="1"/>
          <c:tx>
            <c:strRef>
              <c:f>'נתונים א''- 24'!$E$1</c:f>
              <c:strCache>
                <c:ptCount val="1"/>
                <c:pt idx="0">
                  <c:v>משקי בית</c:v>
                </c:pt>
              </c:strCache>
            </c:strRef>
          </c:tx>
          <c:spPr>
            <a:solidFill>
              <a:srgbClr val="8BCED6"/>
            </a:solidFill>
            <a:ln>
              <a:noFill/>
            </a:ln>
          </c:spPr>
          <c:invertIfNegative val="0"/>
          <c:cat>
            <c:multiLvlStrRef>
              <c:f>'נתונים א''- 24'!$A$2:$B$25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'נתונים א''- 24'!$E$2:$E$25</c:f>
              <c:numCache>
                <c:formatCode>_(* #,##0.00_);_(* \(#,##0.00\);_(* "-"??_);_(@_)</c:formatCode>
                <c:ptCount val="24"/>
                <c:pt idx="0">
                  <c:v>9.7250269617249998</c:v>
                </c:pt>
                <c:pt idx="1">
                  <c:v>10.082831903416</c:v>
                </c:pt>
                <c:pt idx="2">
                  <c:v>10.153613108370001</c:v>
                </c:pt>
                <c:pt idx="3">
                  <c:v>10.695496016104</c:v>
                </c:pt>
                <c:pt idx="4">
                  <c:v>11.222339540835</c:v>
                </c:pt>
                <c:pt idx="5">
                  <c:v>12.001524340700001</c:v>
                </c:pt>
                <c:pt idx="6">
                  <c:v>12.836742647017999</c:v>
                </c:pt>
                <c:pt idx="7">
                  <c:v>13.040952901219999</c:v>
                </c:pt>
                <c:pt idx="8">
                  <c:v>12.571184772384001</c:v>
                </c:pt>
                <c:pt idx="9">
                  <c:v>12.629750367763</c:v>
                </c:pt>
                <c:pt idx="10">
                  <c:v>13.322133668586</c:v>
                </c:pt>
                <c:pt idx="11">
                  <c:v>13.948340863032</c:v>
                </c:pt>
                <c:pt idx="12">
                  <c:v>14.482035091924999</c:v>
                </c:pt>
                <c:pt idx="13">
                  <c:v>15.203196194024001</c:v>
                </c:pt>
                <c:pt idx="14">
                  <c:v>16.178520791225001</c:v>
                </c:pt>
                <c:pt idx="15">
                  <c:v>15.863464222249</c:v>
                </c:pt>
                <c:pt idx="16">
                  <c:v>16.608513000510001</c:v>
                </c:pt>
                <c:pt idx="17">
                  <c:v>17.869617650103002</c:v>
                </c:pt>
                <c:pt idx="18">
                  <c:v>18.226264411235999</c:v>
                </c:pt>
                <c:pt idx="19">
                  <c:v>18.269246438976001</c:v>
                </c:pt>
                <c:pt idx="20">
                  <c:v>19.058878744040001</c:v>
                </c:pt>
                <c:pt idx="21">
                  <c:v>19.249275323796002</c:v>
                </c:pt>
                <c:pt idx="22">
                  <c:v>20.140974923330003</c:v>
                </c:pt>
                <c:pt idx="23">
                  <c:v>19.897383270419997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69-4A8D-824B-CF63BF361137}"/>
            </c:ext>
          </c:extLst>
        </c:ser>
        <c:ser>
          <c:idx val="2"/>
          <c:order val="2"/>
          <c:tx>
            <c:strRef>
              <c:f>'נתונים א''- 24'!$D$1</c:f>
              <c:strCache>
                <c:ptCount val="1"/>
                <c:pt idx="0">
                  <c:v>מוסדיים</c:v>
                </c:pt>
              </c:strCache>
            </c:strRef>
          </c:tx>
          <c:spPr>
            <a:solidFill>
              <a:srgbClr val="1291A8"/>
            </a:solidFill>
            <a:ln>
              <a:noFill/>
            </a:ln>
          </c:spPr>
          <c:invertIfNegative val="0"/>
          <c:cat>
            <c:multiLvlStrRef>
              <c:f>'נתונים א''- 24'!$A$2:$B$25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'נתונים א''- 24'!$D$2:$D$25</c:f>
              <c:numCache>
                <c:formatCode>_(* #,##0.00_);_(* \(#,##0.00\);_(* "-"??_);_(@_)</c:formatCode>
                <c:ptCount val="24"/>
                <c:pt idx="0">
                  <c:v>8.4583663691000002</c:v>
                </c:pt>
                <c:pt idx="1">
                  <c:v>9.3308477378559989</c:v>
                </c:pt>
                <c:pt idx="2">
                  <c:v>9.9609550105249998</c:v>
                </c:pt>
                <c:pt idx="3">
                  <c:v>10.999103803592</c:v>
                </c:pt>
                <c:pt idx="4">
                  <c:v>12.17186887185</c:v>
                </c:pt>
                <c:pt idx="5">
                  <c:v>14.4610407687</c:v>
                </c:pt>
                <c:pt idx="6">
                  <c:v>16.893296842329001</c:v>
                </c:pt>
                <c:pt idx="7">
                  <c:v>18.996741147999</c:v>
                </c:pt>
                <c:pt idx="8">
                  <c:v>19.531172709863998</c:v>
                </c:pt>
                <c:pt idx="9">
                  <c:v>20.858425611937001</c:v>
                </c:pt>
                <c:pt idx="10">
                  <c:v>22.517090027762002</c:v>
                </c:pt>
                <c:pt idx="11">
                  <c:v>24.225409779595999</c:v>
                </c:pt>
                <c:pt idx="12">
                  <c:v>26.530646348219999</c:v>
                </c:pt>
                <c:pt idx="13">
                  <c:v>28.236836017080002</c:v>
                </c:pt>
                <c:pt idx="14">
                  <c:v>30.658246832633999</c:v>
                </c:pt>
                <c:pt idx="15">
                  <c:v>30.982184461220999</c:v>
                </c:pt>
                <c:pt idx="16">
                  <c:v>32.503650861027999</c:v>
                </c:pt>
                <c:pt idx="17">
                  <c:v>35.144153787886005</c:v>
                </c:pt>
                <c:pt idx="18">
                  <c:v>36.310766216035994</c:v>
                </c:pt>
                <c:pt idx="19">
                  <c:v>35.912710767112003</c:v>
                </c:pt>
                <c:pt idx="20">
                  <c:v>37.488945716400004</c:v>
                </c:pt>
                <c:pt idx="21">
                  <c:v>36.966088755660003</c:v>
                </c:pt>
                <c:pt idx="22">
                  <c:v>38.237932989768005</c:v>
                </c:pt>
                <c:pt idx="23">
                  <c:v>41.845947758586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9-4A8D-824B-CF63BF361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1368576"/>
        <c:axId val="531382656"/>
      </c:barChart>
      <c:catAx>
        <c:axId val="531368576"/>
        <c:scaling>
          <c:orientation val="minMax"/>
        </c:scaling>
        <c:delete val="0"/>
        <c:axPos val="b"/>
        <c:majorGridlines>
          <c:spPr>
            <a:ln w="3175">
              <a:noFill/>
              <a:prstDash val="solid"/>
            </a:ln>
          </c:spPr>
        </c:majorGridlines>
        <c:numFmt formatCode="General" sourceLinked="0"/>
        <c:majorTickMark val="out"/>
        <c:minorTickMark val="out"/>
        <c:tickLblPos val="nextTo"/>
        <c:spPr>
          <a:ln w="9525">
            <a:solidFill>
              <a:srgbClr val="D9D9D9"/>
            </a:solidFill>
          </a:ln>
        </c:spPr>
        <c:txPr>
          <a:bodyPr rot="0" vert="horz"/>
          <a:lstStyle/>
          <a:p>
            <a:pPr>
              <a:defRPr sz="110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531382656"/>
        <c:crosses val="autoZero"/>
        <c:auto val="1"/>
        <c:lblAlgn val="ctr"/>
        <c:lblOffset val="100"/>
        <c:noMultiLvlLbl val="0"/>
      </c:catAx>
      <c:valAx>
        <c:axId val="531382656"/>
        <c:scaling>
          <c:orientation val="minMax"/>
        </c:scaling>
        <c:delete val="0"/>
        <c:axPos val="l"/>
        <c:majorGridlines>
          <c:spPr>
            <a:ln w="6350">
              <a:solidFill>
                <a:srgbClr val="B4B4B4">
                  <a:alpha val="70000"/>
                </a:srgbClr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531368576"/>
        <c:crosses val="autoZero"/>
        <c:crossBetween val="between"/>
        <c:majorUnit val="10"/>
      </c:valAx>
      <c:spPr>
        <a:noFill/>
        <a:ln w="3175">
          <a:noFill/>
        </a:ln>
      </c:spPr>
    </c:plotArea>
    <c:legend>
      <c:legendPos val="b"/>
      <c:layout>
        <c:manualLayout>
          <c:xMode val="edge"/>
          <c:yMode val="edge"/>
          <c:x val="0.18936481481481482"/>
          <c:y val="0.89556018518518532"/>
          <c:w val="0.65083767353666477"/>
          <c:h val="9.8689997156401796E-2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95722222222222"/>
          <c:y val="5.9928240740740747E-2"/>
          <c:w val="0.82966555555555555"/>
          <c:h val="0.6459726851851851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א''-2'!$B$1</c:f>
              <c:strCache>
                <c:ptCount val="1"/>
                <c:pt idx="0">
                  <c:v>יחס יתרת התיק לתוצר</c:v>
                </c:pt>
              </c:strCache>
            </c:strRef>
          </c:tx>
          <c:spPr>
            <a:ln w="31750">
              <a:solidFill>
                <a:srgbClr val="177990"/>
              </a:solidFill>
            </a:ln>
          </c:spPr>
          <c:marker>
            <c:symbol val="none"/>
          </c:marker>
          <c:dPt>
            <c:idx val="31"/>
            <c:marker>
              <c:symbol val="circle"/>
              <c:size val="5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C4EF-4943-A4FB-59274697986C}"/>
              </c:ext>
            </c:extLst>
          </c:dPt>
          <c:dPt>
            <c:idx val="35"/>
            <c:marker>
              <c:symbol val="circle"/>
              <c:size val="5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4EF-4943-A4FB-59274697986C}"/>
              </c:ext>
            </c:extLst>
          </c:dPt>
          <c:dPt>
            <c:idx val="39"/>
            <c:marker>
              <c:symbol val="circle"/>
              <c:size val="5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4EF-4943-A4FB-59274697986C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03-C4EF-4943-A4FB-59274697986C}"/>
              </c:ext>
            </c:extLst>
          </c:dPt>
          <c:dPt>
            <c:idx val="43"/>
            <c:marker>
              <c:symbol val="circle"/>
              <c:size val="5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EB10-4533-85B9-EFDAE58BF6A3}"/>
              </c:ext>
            </c:extLst>
          </c:dPt>
          <c:dLbls>
            <c:dLbl>
              <c:idx val="3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EF-4943-A4FB-59274697986C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EF-4943-A4FB-59274697986C}"/>
                </c:ext>
              </c:extLst>
            </c:dLbl>
            <c:dLbl>
              <c:idx val="3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EF-4943-A4FB-59274697986C}"/>
                </c:ext>
              </c:extLst>
            </c:dLbl>
            <c:dLbl>
              <c:idx val="4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10-4533-85B9-EFDAE58BF6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א''-2'!$A$2:$A$45</c:f>
              <c:numCache>
                <c:formatCode>mmm\-yy</c:formatCode>
                <c:ptCount val="44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  <c:pt idx="16">
                  <c:v>43190</c:v>
                </c:pt>
                <c:pt idx="17">
                  <c:v>43281</c:v>
                </c:pt>
                <c:pt idx="18">
                  <c:v>43373</c:v>
                </c:pt>
                <c:pt idx="19">
                  <c:v>43465</c:v>
                </c:pt>
                <c:pt idx="20">
                  <c:v>43555</c:v>
                </c:pt>
                <c:pt idx="21">
                  <c:v>43646</c:v>
                </c:pt>
                <c:pt idx="22">
                  <c:v>43738</c:v>
                </c:pt>
                <c:pt idx="23">
                  <c:v>43830</c:v>
                </c:pt>
                <c:pt idx="24">
                  <c:v>43921</c:v>
                </c:pt>
                <c:pt idx="25">
                  <c:v>44012</c:v>
                </c:pt>
                <c:pt idx="26">
                  <c:v>44104</c:v>
                </c:pt>
                <c:pt idx="27">
                  <c:v>44196</c:v>
                </c:pt>
                <c:pt idx="28">
                  <c:v>44286</c:v>
                </c:pt>
                <c:pt idx="29">
                  <c:v>44377</c:v>
                </c:pt>
                <c:pt idx="30">
                  <c:v>44469</c:v>
                </c:pt>
                <c:pt idx="31">
                  <c:v>44561</c:v>
                </c:pt>
                <c:pt idx="32">
                  <c:v>44651</c:v>
                </c:pt>
                <c:pt idx="33">
                  <c:v>44742</c:v>
                </c:pt>
                <c:pt idx="34">
                  <c:v>44834</c:v>
                </c:pt>
                <c:pt idx="35">
                  <c:v>44926</c:v>
                </c:pt>
                <c:pt idx="36">
                  <c:v>45016</c:v>
                </c:pt>
                <c:pt idx="37">
                  <c:v>45107</c:v>
                </c:pt>
                <c:pt idx="38">
                  <c:v>45199</c:v>
                </c:pt>
                <c:pt idx="39">
                  <c:v>45291</c:v>
                </c:pt>
                <c:pt idx="40">
                  <c:v>45382</c:v>
                </c:pt>
                <c:pt idx="41">
                  <c:v>45473</c:v>
                </c:pt>
                <c:pt idx="42">
                  <c:v>45565</c:v>
                </c:pt>
                <c:pt idx="43">
                  <c:v>45657</c:v>
                </c:pt>
              </c:numCache>
            </c:numRef>
          </c:cat>
          <c:val>
            <c:numRef>
              <c:f>'נתונים א''-2'!$B$2:$B$45</c:f>
              <c:numCache>
                <c:formatCode>_ * #,##0.0_ ;_ * \-#,##0.0_ ;_ * "-"??_ ;_ @_ </c:formatCode>
                <c:ptCount val="44"/>
                <c:pt idx="0">
                  <c:v>278.47000000000003</c:v>
                </c:pt>
                <c:pt idx="1">
                  <c:v>280.29000000000002</c:v>
                </c:pt>
                <c:pt idx="2">
                  <c:v>285.56</c:v>
                </c:pt>
                <c:pt idx="3">
                  <c:v>284.62</c:v>
                </c:pt>
                <c:pt idx="4">
                  <c:v>294.68</c:v>
                </c:pt>
                <c:pt idx="5">
                  <c:v>286.77</c:v>
                </c:pt>
                <c:pt idx="6">
                  <c:v>282.20999999999998</c:v>
                </c:pt>
                <c:pt idx="7">
                  <c:v>284.33999999999997</c:v>
                </c:pt>
                <c:pt idx="8">
                  <c:v>280.70999999999998</c:v>
                </c:pt>
                <c:pt idx="9">
                  <c:v>280.42</c:v>
                </c:pt>
                <c:pt idx="10">
                  <c:v>280.10000000000002</c:v>
                </c:pt>
                <c:pt idx="11">
                  <c:v>280.52999999999997</c:v>
                </c:pt>
                <c:pt idx="12">
                  <c:v>279.05</c:v>
                </c:pt>
                <c:pt idx="13">
                  <c:v>278.60000000000002</c:v>
                </c:pt>
                <c:pt idx="14">
                  <c:v>280.98</c:v>
                </c:pt>
                <c:pt idx="15">
                  <c:v>282.85000000000002</c:v>
                </c:pt>
                <c:pt idx="16">
                  <c:v>281.32</c:v>
                </c:pt>
                <c:pt idx="17">
                  <c:v>279.42</c:v>
                </c:pt>
                <c:pt idx="18">
                  <c:v>282.95999999999998</c:v>
                </c:pt>
                <c:pt idx="19">
                  <c:v>275.64</c:v>
                </c:pt>
                <c:pt idx="20">
                  <c:v>281.47000000000003</c:v>
                </c:pt>
                <c:pt idx="21">
                  <c:v>284.89999999999998</c:v>
                </c:pt>
                <c:pt idx="22">
                  <c:v>284.41000000000003</c:v>
                </c:pt>
                <c:pt idx="23">
                  <c:v>290.48</c:v>
                </c:pt>
                <c:pt idx="24">
                  <c:v>273.10000000000002</c:v>
                </c:pt>
                <c:pt idx="25">
                  <c:v>291.73</c:v>
                </c:pt>
                <c:pt idx="26">
                  <c:v>302.02999999999997</c:v>
                </c:pt>
                <c:pt idx="27">
                  <c:v>318.13</c:v>
                </c:pt>
                <c:pt idx="28">
                  <c:v>326.41000000000003</c:v>
                </c:pt>
                <c:pt idx="29">
                  <c:v>326.85000000000002</c:v>
                </c:pt>
                <c:pt idx="30">
                  <c:v>326.23</c:v>
                </c:pt>
                <c:pt idx="31">
                  <c:v>328.9</c:v>
                </c:pt>
                <c:pt idx="32">
                  <c:v>315.77</c:v>
                </c:pt>
                <c:pt idx="33">
                  <c:v>300.43</c:v>
                </c:pt>
                <c:pt idx="34">
                  <c:v>291.95</c:v>
                </c:pt>
                <c:pt idx="35">
                  <c:v>289.14</c:v>
                </c:pt>
                <c:pt idx="36">
                  <c:v>284.04000000000002</c:v>
                </c:pt>
                <c:pt idx="37">
                  <c:v>287.56</c:v>
                </c:pt>
                <c:pt idx="38">
                  <c:v>286.49</c:v>
                </c:pt>
                <c:pt idx="39">
                  <c:v>288.27999999999997</c:v>
                </c:pt>
                <c:pt idx="40">
                  <c:v>298.54000000000002</c:v>
                </c:pt>
                <c:pt idx="41">
                  <c:v>299.45999999999998</c:v>
                </c:pt>
                <c:pt idx="42">
                  <c:v>307.44</c:v>
                </c:pt>
                <c:pt idx="43">
                  <c:v>311.5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027-45ED-B138-A4B9B9B939B5}"/>
            </c:ext>
          </c:extLst>
        </c:ser>
        <c:ser>
          <c:idx val="1"/>
          <c:order val="1"/>
          <c:tx>
            <c:strRef>
              <c:f>'נתונים א''-2'!$B$1</c:f>
              <c:strCache>
                <c:ptCount val="1"/>
                <c:pt idx="0">
                  <c:v>יחס יתרת התיק לתוצר</c:v>
                </c:pt>
              </c:strCache>
            </c:strRef>
          </c:tx>
          <c:spPr>
            <a:ln w="101600" cmpd="sng">
              <a:noFill/>
            </a:ln>
          </c:spPr>
          <c:marker>
            <c:symbol val="none"/>
          </c:marker>
          <c:cat>
            <c:numRef>
              <c:f>'נתונים א''-2'!$A$2:$A$45</c:f>
              <c:numCache>
                <c:formatCode>mmm\-yy</c:formatCode>
                <c:ptCount val="44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  <c:pt idx="16">
                  <c:v>43190</c:v>
                </c:pt>
                <c:pt idx="17">
                  <c:v>43281</c:v>
                </c:pt>
                <c:pt idx="18">
                  <c:v>43373</c:v>
                </c:pt>
                <c:pt idx="19">
                  <c:v>43465</c:v>
                </c:pt>
                <c:pt idx="20">
                  <c:v>43555</c:v>
                </c:pt>
                <c:pt idx="21">
                  <c:v>43646</c:v>
                </c:pt>
                <c:pt idx="22">
                  <c:v>43738</c:v>
                </c:pt>
                <c:pt idx="23">
                  <c:v>43830</c:v>
                </c:pt>
                <c:pt idx="24">
                  <c:v>43921</c:v>
                </c:pt>
                <c:pt idx="25">
                  <c:v>44012</c:v>
                </c:pt>
                <c:pt idx="26">
                  <c:v>44104</c:v>
                </c:pt>
                <c:pt idx="27">
                  <c:v>44196</c:v>
                </c:pt>
                <c:pt idx="28">
                  <c:v>44286</c:v>
                </c:pt>
                <c:pt idx="29">
                  <c:v>44377</c:v>
                </c:pt>
                <c:pt idx="30">
                  <c:v>44469</c:v>
                </c:pt>
                <c:pt idx="31">
                  <c:v>44561</c:v>
                </c:pt>
                <c:pt idx="32">
                  <c:v>44651</c:v>
                </c:pt>
                <c:pt idx="33">
                  <c:v>44742</c:v>
                </c:pt>
                <c:pt idx="34">
                  <c:v>44834</c:v>
                </c:pt>
                <c:pt idx="35">
                  <c:v>44926</c:v>
                </c:pt>
                <c:pt idx="36">
                  <c:v>45016</c:v>
                </c:pt>
                <c:pt idx="37">
                  <c:v>45107</c:v>
                </c:pt>
                <c:pt idx="38">
                  <c:v>45199</c:v>
                </c:pt>
                <c:pt idx="39">
                  <c:v>45291</c:v>
                </c:pt>
                <c:pt idx="40">
                  <c:v>45382</c:v>
                </c:pt>
                <c:pt idx="41">
                  <c:v>45473</c:v>
                </c:pt>
                <c:pt idx="42">
                  <c:v>45565</c:v>
                </c:pt>
                <c:pt idx="43">
                  <c:v>45657</c:v>
                </c:pt>
              </c:numCache>
            </c:numRef>
          </c:cat>
          <c:val>
            <c:numRef>
              <c:f>'נתונים א''-2'!$B$2:$B$7</c:f>
              <c:numCache>
                <c:formatCode>_ * #,##0.0_ ;_ * \-#,##0.0_ ;_ * "-"??_ ;_ @_ </c:formatCode>
                <c:ptCount val="6"/>
                <c:pt idx="0">
                  <c:v>278.47000000000003</c:v>
                </c:pt>
                <c:pt idx="1">
                  <c:v>280.29000000000002</c:v>
                </c:pt>
                <c:pt idx="2">
                  <c:v>285.56</c:v>
                </c:pt>
                <c:pt idx="3">
                  <c:v>284.62</c:v>
                </c:pt>
                <c:pt idx="4">
                  <c:v>294.68</c:v>
                </c:pt>
                <c:pt idx="5">
                  <c:v>286.77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27-45ED-B138-A4B9B9B93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368576"/>
        <c:axId val="531382656"/>
      </c:lineChart>
      <c:dateAx>
        <c:axId val="531368576"/>
        <c:scaling>
          <c:orientation val="minMax"/>
          <c:max val="45657"/>
          <c:min val="41974"/>
        </c:scaling>
        <c:delete val="0"/>
        <c:axPos val="b"/>
        <c:numFmt formatCode="yyyy\ \ \ \ \ \ \ \ \ \ " sourceLinked="0"/>
        <c:majorTickMark val="none"/>
        <c:minorTickMark val="none"/>
        <c:tickLblPos val="low"/>
        <c:spPr>
          <a:ln w="9525">
            <a:noFill/>
          </a:ln>
        </c:spPr>
        <c:txPr>
          <a:bodyPr rot="-2700000" vert="horz"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531382656"/>
        <c:crossesAt val="280"/>
        <c:auto val="0"/>
        <c:lblOffset val="100"/>
        <c:baseTimeUnit val="months"/>
        <c:majorUnit val="1"/>
        <c:majorTimeUnit val="years"/>
      </c:dateAx>
      <c:valAx>
        <c:axId val="531382656"/>
        <c:scaling>
          <c:orientation val="minMax"/>
          <c:min val="200"/>
        </c:scaling>
        <c:delete val="0"/>
        <c:axPos val="l"/>
        <c:majorGridlines>
          <c:spPr>
            <a:ln w="6350">
              <a:solidFill>
                <a:srgbClr val="B4B4B4">
                  <a:alpha val="69804"/>
                </a:srgbClr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531368576"/>
        <c:crosses val="autoZero"/>
        <c:crossBetween val="between"/>
        <c:majorUnit val="40"/>
      </c:valAx>
      <c:spPr>
        <a:noFill/>
        <a:ln w="3175"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1050">
          <a:latin typeface="Assistant" panose="00000500000000000000" pitchFamily="2" charset="-79"/>
          <a:cs typeface="+mn-cs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2478222222222226"/>
          <c:y val="5.2916666666666667E-2"/>
          <c:w val="0.46110611111111116"/>
          <c:h val="0.874806018518518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A390"/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3D-40C4-95C7-373A58DD30D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8DA4-4887-B859-49D53D9DE4A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6A0-496F-BCEA-4C3B577E85D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6A0-496F-BCEA-4C3B577E85D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6A0-496F-BCEA-4C3B577E85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'נתונים א''- 3'!$A$2:$A$7</c:f>
              <c:strCache>
                <c:ptCount val="6"/>
                <c:pt idx="0">
                  <c:v>נכסים פיננסים בחו"ל</c:v>
                </c:pt>
                <c:pt idx="1">
                  <c:v>מזומן ופיקדונות</c:v>
                </c:pt>
                <c:pt idx="2">
                  <c:v>מניות בארץ</c:v>
                </c:pt>
                <c:pt idx="3">
                  <c:v>אג"ח ממשלתיות ומק"ם</c:v>
                </c:pt>
                <c:pt idx="4">
                  <c:v>נכסים אחרים*</c:v>
                </c:pt>
                <c:pt idx="5">
                  <c:v>אג"ח חברות</c:v>
                </c:pt>
              </c:strCache>
            </c:strRef>
          </c:cat>
          <c:val>
            <c:numRef>
              <c:f>'נתונים א''- 3'!$D$2:$D$7</c:f>
              <c:numCache>
                <c:formatCode>_ * #,##0_ ;_ * \-#,##0_ ;_ * "-"??_ ;_ @_ </c:formatCode>
                <c:ptCount val="6"/>
                <c:pt idx="0">
                  <c:v>221.34704098800012</c:v>
                </c:pt>
                <c:pt idx="1">
                  <c:v>201.47704181428594</c:v>
                </c:pt>
                <c:pt idx="2">
                  <c:v>175.54415024632237</c:v>
                </c:pt>
                <c:pt idx="3">
                  <c:v>116.09851147699987</c:v>
                </c:pt>
                <c:pt idx="4">
                  <c:v>65.543888670000172</c:v>
                </c:pt>
                <c:pt idx="5">
                  <c:v>32.729410684999777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A0-496F-BCEA-4C3B577E8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1368576"/>
        <c:axId val="531382656"/>
      </c:barChart>
      <c:dateAx>
        <c:axId val="531368576"/>
        <c:scaling>
          <c:orientation val="maxMin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numFmt formatCode="\ mmm\'\-yy" sourceLinked="0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531382656"/>
        <c:crosses val="autoZero"/>
        <c:auto val="0"/>
        <c:lblOffset val="1000"/>
        <c:baseTimeUnit val="months"/>
        <c:majorTimeUnit val="months"/>
        <c:minorUnit val="12"/>
        <c:minorTimeUnit val="months"/>
      </c:dateAx>
      <c:valAx>
        <c:axId val="531382656"/>
        <c:scaling>
          <c:orientation val="minMax"/>
        </c:scaling>
        <c:delete val="1"/>
        <c:axPos val="t"/>
        <c:numFmt formatCode="#,##0" sourceLinked="0"/>
        <c:majorTickMark val="out"/>
        <c:minorTickMark val="none"/>
        <c:tickLblPos val="nextTo"/>
        <c:crossAx val="531368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2790936046235692"/>
          <c:y val="5.6671481376172873E-2"/>
          <c:w val="0.40511738914789103"/>
          <c:h val="0.88656527777777783"/>
        </c:manualLayout>
      </c:layout>
      <c:barChart>
        <c:barDir val="bar"/>
        <c:grouping val="clustered"/>
        <c:varyColors val="0"/>
        <c:ser>
          <c:idx val="0"/>
          <c:order val="0"/>
          <c:tx>
            <c:v>דצמבר 23</c:v>
          </c:tx>
          <c:spPr>
            <a:solidFill>
              <a:srgbClr val="AEDCE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'נתונים א''- 4'!$D$2:$D$7</c:f>
              <c:numCache>
                <c:formatCode>0.0%</c:formatCode>
                <c:ptCount val="6"/>
                <c:pt idx="0">
                  <c:v>0.36976745322346216</c:v>
                </c:pt>
                <c:pt idx="1">
                  <c:v>0.1903167272268565</c:v>
                </c:pt>
                <c:pt idx="2">
                  <c:v>0.18312275645604054</c:v>
                </c:pt>
                <c:pt idx="3">
                  <c:v>0.12655563394948105</c:v>
                </c:pt>
                <c:pt idx="4">
                  <c:v>7.6493378122629893E-2</c:v>
                </c:pt>
                <c:pt idx="5">
                  <c:v>5.3744051021529723E-2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1-4F3D-80BC-EA08C11244D0}"/>
            </c:ext>
          </c:extLst>
        </c:ser>
        <c:ser>
          <c:idx val="1"/>
          <c:order val="1"/>
          <c:tx>
            <c:v>דצמבר 24</c:v>
          </c:tx>
          <c:spPr>
            <a:solidFill>
              <a:srgbClr val="17799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'נתונים א''- 4'!$A$2:$A$7</c:f>
              <c:strCache>
                <c:ptCount val="6"/>
                <c:pt idx="0">
                  <c:v>מזומן ופיקדונות</c:v>
                </c:pt>
                <c:pt idx="1">
                  <c:v>נכסים פיננסיים בחו"ל</c:v>
                </c:pt>
                <c:pt idx="2">
                  <c:v>אג"ח ממשלתיות ומק"ם</c:v>
                </c:pt>
                <c:pt idx="3">
                  <c:v>מניות בארץ</c:v>
                </c:pt>
                <c:pt idx="4">
                  <c:v>אג"ח חברות</c:v>
                </c:pt>
                <c:pt idx="5">
                  <c:v>נכסים אחרים*</c:v>
                </c:pt>
              </c:strCache>
            </c:strRef>
          </c:cat>
          <c:val>
            <c:numRef>
              <c:f>'נתונים א''- 4'!$E$2:$E$7</c:f>
              <c:numCache>
                <c:formatCode>0.0%</c:formatCode>
                <c:ptCount val="6"/>
                <c:pt idx="0">
                  <c:v>0.35386324871252872</c:v>
                </c:pt>
                <c:pt idx="1">
                  <c:v>0.20102184067396037</c:v>
                </c:pt>
                <c:pt idx="2">
                  <c:v>0.17786683495687</c:v>
                </c:pt>
                <c:pt idx="3">
                  <c:v>0.13822711259213977</c:v>
                </c:pt>
                <c:pt idx="4">
                  <c:v>7.176619536683973E-2</c:v>
                </c:pt>
                <c:pt idx="5">
                  <c:v>5.7254767697661343E-2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1-4F3D-80BC-EA08C1124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1368576"/>
        <c:axId val="531382656"/>
      </c:barChart>
      <c:catAx>
        <c:axId val="531368576"/>
        <c:scaling>
          <c:orientation val="maxMin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numFmt formatCode="\ mmm\'\-yy" sourceLinked="0"/>
        <c:majorTickMark val="none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531382656"/>
        <c:crosses val="autoZero"/>
        <c:auto val="0"/>
        <c:lblAlgn val="ctr"/>
        <c:lblOffset val="1000"/>
        <c:noMultiLvlLbl val="0"/>
      </c:catAx>
      <c:valAx>
        <c:axId val="531382656"/>
        <c:scaling>
          <c:orientation val="minMax"/>
        </c:scaling>
        <c:delete val="1"/>
        <c:axPos val="t"/>
        <c:numFmt formatCode="#,##0" sourceLinked="0"/>
        <c:majorTickMark val="none"/>
        <c:minorTickMark val="none"/>
        <c:tickLblPos val="low"/>
        <c:crossAx val="531368576"/>
        <c:crosses val="autoZero"/>
        <c:crossBetween val="between"/>
      </c:valAx>
      <c:spPr>
        <a:noFill/>
        <a:ln w="3175">
          <a:noFill/>
        </a:ln>
      </c:spPr>
    </c:plotArea>
    <c:legend>
      <c:legendPos val="r"/>
      <c:layout>
        <c:manualLayout>
          <c:xMode val="edge"/>
          <c:yMode val="edge"/>
          <c:x val="0.77481983449811209"/>
          <c:y val="0.73246342592592595"/>
          <c:w val="0.19334866762315495"/>
          <c:h val="0.21264166666666667"/>
        </c:manualLayout>
      </c:layout>
      <c:overlay val="0"/>
      <c:txPr>
        <a:bodyPr/>
        <a:lstStyle/>
        <a:p>
          <a:pPr>
            <a:defRPr sz="1050"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1225"/>
          <c:y val="9.0862698412698409E-2"/>
          <c:w val="0.8602602777777778"/>
          <c:h val="0.5560944824512607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א''-5'!$B$1</c:f>
              <c:strCache>
                <c:ptCount val="1"/>
                <c:pt idx="0">
                  <c:v>שיעור הציבור במישרין מסך התיק</c:v>
                </c:pt>
              </c:strCache>
            </c:strRef>
          </c:tx>
          <c:spPr>
            <a:ln w="31750">
              <a:solidFill>
                <a:srgbClr val="59BFCB"/>
              </a:solidFill>
              <a:headEnd type="none"/>
              <a:tailEnd type="none"/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  <c:spPr>
              <a:ln w="31750">
                <a:solidFill>
                  <a:srgbClr val="151333"/>
                </a:solidFill>
                <a:headEnd type="none"/>
                <a:tailEnd type="none"/>
              </a:ln>
            </c:spPr>
            <c:extLst>
              <c:ext xmlns:c16="http://schemas.microsoft.com/office/drawing/2014/chart" uri="{C3380CC4-5D6E-409C-BE32-E72D297353CC}">
                <c16:uniqueId val="{00000000-B08E-42B7-AC04-D6E970505019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01-B08E-42B7-AC04-D6E970505019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00-4205-44FE-9062-8708BAFD45ED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07-1ADF-4A01-ACFD-75F9B0E785ED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09-BE2A-4863-AB9E-2827EA985325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0A-F1CA-4DFD-B7A3-3AF6CF4E928F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0D-1DB4-48DE-BF38-27095B5EB910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32DF-4748-AF97-1F4277DDCD76}"/>
              </c:ext>
            </c:extLst>
          </c:dPt>
          <c:dLbls>
            <c:dLbl>
              <c:idx val="0"/>
              <c:layout>
                <c:manualLayout>
                  <c:x val="-6.3981107663539302E-2"/>
                  <c:y val="-6.4922179359022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8E-42B7-AC04-D6E970505019}"/>
                </c:ext>
              </c:extLst>
            </c:dLbl>
            <c:dLbl>
              <c:idx val="5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DF-4748-AF97-1F4277DDCD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א''-5'!$A$2:$A$61</c:f>
              <c:numCache>
                <c:formatCode>mmm\-yy</c:formatCode>
                <c:ptCount val="60"/>
                <c:pt idx="0">
                  <c:v>40268</c:v>
                </c:pt>
                <c:pt idx="1">
                  <c:v>40359</c:v>
                </c:pt>
                <c:pt idx="2">
                  <c:v>40451</c:v>
                </c:pt>
                <c:pt idx="3">
                  <c:v>40543</c:v>
                </c:pt>
                <c:pt idx="4">
                  <c:v>40633</c:v>
                </c:pt>
                <c:pt idx="5">
                  <c:v>40724</c:v>
                </c:pt>
                <c:pt idx="6">
                  <c:v>40816</c:v>
                </c:pt>
                <c:pt idx="7">
                  <c:v>40908</c:v>
                </c:pt>
                <c:pt idx="8">
                  <c:v>40999</c:v>
                </c:pt>
                <c:pt idx="9">
                  <c:v>41090</c:v>
                </c:pt>
                <c:pt idx="10">
                  <c:v>41182</c:v>
                </c:pt>
                <c:pt idx="11">
                  <c:v>41274</c:v>
                </c:pt>
                <c:pt idx="12">
                  <c:v>41364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  <c:pt idx="17">
                  <c:v>41820</c:v>
                </c:pt>
                <c:pt idx="18">
                  <c:v>41912</c:v>
                </c:pt>
                <c:pt idx="19">
                  <c:v>42004</c:v>
                </c:pt>
                <c:pt idx="20">
                  <c:v>42094</c:v>
                </c:pt>
                <c:pt idx="21">
                  <c:v>42185</c:v>
                </c:pt>
                <c:pt idx="22">
                  <c:v>42277</c:v>
                </c:pt>
                <c:pt idx="23">
                  <c:v>42369</c:v>
                </c:pt>
                <c:pt idx="24">
                  <c:v>42460</c:v>
                </c:pt>
                <c:pt idx="25">
                  <c:v>42551</c:v>
                </c:pt>
                <c:pt idx="26">
                  <c:v>42643</c:v>
                </c:pt>
                <c:pt idx="27">
                  <c:v>42735</c:v>
                </c:pt>
                <c:pt idx="28">
                  <c:v>42825</c:v>
                </c:pt>
                <c:pt idx="29">
                  <c:v>42916</c:v>
                </c:pt>
                <c:pt idx="30">
                  <c:v>43008</c:v>
                </c:pt>
                <c:pt idx="31">
                  <c:v>43100</c:v>
                </c:pt>
                <c:pt idx="32">
                  <c:v>43190</c:v>
                </c:pt>
                <c:pt idx="33">
                  <c:v>43281</c:v>
                </c:pt>
                <c:pt idx="34">
                  <c:v>43373</c:v>
                </c:pt>
                <c:pt idx="35">
                  <c:v>43465</c:v>
                </c:pt>
                <c:pt idx="36">
                  <c:v>43555</c:v>
                </c:pt>
                <c:pt idx="37">
                  <c:v>43646</c:v>
                </c:pt>
                <c:pt idx="38">
                  <c:v>43738</c:v>
                </c:pt>
                <c:pt idx="39">
                  <c:v>43830</c:v>
                </c:pt>
                <c:pt idx="40">
                  <c:v>43921</c:v>
                </c:pt>
                <c:pt idx="41">
                  <c:v>44012</c:v>
                </c:pt>
                <c:pt idx="42">
                  <c:v>44104</c:v>
                </c:pt>
                <c:pt idx="43">
                  <c:v>44196</c:v>
                </c:pt>
                <c:pt idx="44">
                  <c:v>44286</c:v>
                </c:pt>
                <c:pt idx="45">
                  <c:v>44377</c:v>
                </c:pt>
                <c:pt idx="46">
                  <c:v>44469</c:v>
                </c:pt>
                <c:pt idx="47">
                  <c:v>44561</c:v>
                </c:pt>
                <c:pt idx="48">
                  <c:v>44651</c:v>
                </c:pt>
                <c:pt idx="49">
                  <c:v>44742</c:v>
                </c:pt>
                <c:pt idx="50">
                  <c:v>44834</c:v>
                </c:pt>
                <c:pt idx="51">
                  <c:v>44926</c:v>
                </c:pt>
                <c:pt idx="52">
                  <c:v>45016</c:v>
                </c:pt>
                <c:pt idx="53">
                  <c:v>45107</c:v>
                </c:pt>
                <c:pt idx="54">
                  <c:v>45199</c:v>
                </c:pt>
                <c:pt idx="55">
                  <c:v>45291</c:v>
                </c:pt>
                <c:pt idx="56">
                  <c:v>45382</c:v>
                </c:pt>
                <c:pt idx="57">
                  <c:v>45473</c:v>
                </c:pt>
                <c:pt idx="58">
                  <c:v>45565</c:v>
                </c:pt>
                <c:pt idx="59">
                  <c:v>45657</c:v>
                </c:pt>
              </c:numCache>
            </c:numRef>
          </c:cat>
          <c:val>
            <c:numRef>
              <c:f>'נתונים א''-5'!$B$2:$B$61</c:f>
              <c:numCache>
                <c:formatCode>_ * #,##0.0_ ;_ * \-#,##0.0_ ;_ * "-"??_ ;_ @_ </c:formatCode>
                <c:ptCount val="60"/>
                <c:pt idx="0">
                  <c:v>64.68831391327744</c:v>
                </c:pt>
                <c:pt idx="1">
                  <c:v>64.425283207743021</c:v>
                </c:pt>
                <c:pt idx="2">
                  <c:v>64.225232226421269</c:v>
                </c:pt>
                <c:pt idx="3">
                  <c:v>64.628926064093235</c:v>
                </c:pt>
                <c:pt idx="4">
                  <c:v>63.967182326616282</c:v>
                </c:pt>
                <c:pt idx="5">
                  <c:v>63.409023128318587</c:v>
                </c:pt>
                <c:pt idx="6">
                  <c:v>63.264889331381703</c:v>
                </c:pt>
                <c:pt idx="7">
                  <c:v>63.194557722061347</c:v>
                </c:pt>
                <c:pt idx="8">
                  <c:v>62.869685751054682</c:v>
                </c:pt>
                <c:pt idx="9">
                  <c:v>62.718013434247119</c:v>
                </c:pt>
                <c:pt idx="10">
                  <c:v>62.198546178755265</c:v>
                </c:pt>
                <c:pt idx="11">
                  <c:v>61.864069590253081</c:v>
                </c:pt>
                <c:pt idx="12">
                  <c:v>61.803737903750687</c:v>
                </c:pt>
                <c:pt idx="13">
                  <c:v>61.482785099331359</c:v>
                </c:pt>
                <c:pt idx="14">
                  <c:v>61.136090222845318</c:v>
                </c:pt>
                <c:pt idx="15">
                  <c:v>61.277627259248547</c:v>
                </c:pt>
                <c:pt idx="16">
                  <c:v>60.97946943683931</c:v>
                </c:pt>
                <c:pt idx="17">
                  <c:v>60.352157917346702</c:v>
                </c:pt>
                <c:pt idx="18">
                  <c:v>60.275620615918257</c:v>
                </c:pt>
                <c:pt idx="19">
                  <c:v>60.250535192097232</c:v>
                </c:pt>
                <c:pt idx="20">
                  <c:v>59.934320278030775</c:v>
                </c:pt>
                <c:pt idx="21">
                  <c:v>60.316912698882533</c:v>
                </c:pt>
                <c:pt idx="22">
                  <c:v>60.224906652078261</c:v>
                </c:pt>
                <c:pt idx="23">
                  <c:v>59.524277547433279</c:v>
                </c:pt>
                <c:pt idx="24">
                  <c:v>59.012743237158794</c:v>
                </c:pt>
                <c:pt idx="25">
                  <c:v>58.457058665545581</c:v>
                </c:pt>
                <c:pt idx="26">
                  <c:v>58.449515302270825</c:v>
                </c:pt>
                <c:pt idx="27">
                  <c:v>58.466190641138574</c:v>
                </c:pt>
                <c:pt idx="28">
                  <c:v>58.145148695120639</c:v>
                </c:pt>
                <c:pt idx="29">
                  <c:v>57.625144235011639</c:v>
                </c:pt>
                <c:pt idx="30">
                  <c:v>57.006588409652217</c:v>
                </c:pt>
                <c:pt idx="31">
                  <c:v>56.421210046612558</c:v>
                </c:pt>
                <c:pt idx="32">
                  <c:v>56.217991263623027</c:v>
                </c:pt>
                <c:pt idx="33">
                  <c:v>55.658040021045984</c:v>
                </c:pt>
                <c:pt idx="34">
                  <c:v>55.424755545464123</c:v>
                </c:pt>
                <c:pt idx="35">
                  <c:v>56.001023315063961</c:v>
                </c:pt>
                <c:pt idx="36">
                  <c:v>55.422379516834319</c:v>
                </c:pt>
                <c:pt idx="37">
                  <c:v>55.054193194022879</c:v>
                </c:pt>
                <c:pt idx="38">
                  <c:v>54.331290441007106</c:v>
                </c:pt>
                <c:pt idx="39">
                  <c:v>53.870604286703418</c:v>
                </c:pt>
                <c:pt idx="40">
                  <c:v>54.633358001742714</c:v>
                </c:pt>
                <c:pt idx="41">
                  <c:v>54.235419327716961</c:v>
                </c:pt>
                <c:pt idx="42">
                  <c:v>54.411073968595623</c:v>
                </c:pt>
                <c:pt idx="43">
                  <c:v>54.331602992898034</c:v>
                </c:pt>
                <c:pt idx="44">
                  <c:v>54.056792151185128</c:v>
                </c:pt>
                <c:pt idx="45">
                  <c:v>54.168659203790469</c:v>
                </c:pt>
                <c:pt idx="46">
                  <c:v>54.211971476749177</c:v>
                </c:pt>
                <c:pt idx="47">
                  <c:v>53.952098024336436</c:v>
                </c:pt>
                <c:pt idx="48">
                  <c:v>54.211061428383935</c:v>
                </c:pt>
                <c:pt idx="49">
                  <c:v>54.984519134420616</c:v>
                </c:pt>
                <c:pt idx="50">
                  <c:v>55.427283671495111</c:v>
                </c:pt>
                <c:pt idx="51">
                  <c:v>55.130317090531477</c:v>
                </c:pt>
                <c:pt idx="52">
                  <c:v>54.466429291317574</c:v>
                </c:pt>
                <c:pt idx="53">
                  <c:v>54.150203213854596</c:v>
                </c:pt>
                <c:pt idx="54">
                  <c:v>54.496456516687545</c:v>
                </c:pt>
                <c:pt idx="55">
                  <c:v>53.686135389677695</c:v>
                </c:pt>
                <c:pt idx="56">
                  <c:v>53.955975261854114</c:v>
                </c:pt>
                <c:pt idx="57">
                  <c:v>53.783134189486546</c:v>
                </c:pt>
                <c:pt idx="58">
                  <c:v>53.684510534115148</c:v>
                </c:pt>
                <c:pt idx="59">
                  <c:v>54.076296107248581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8E-42B7-AC04-D6E970505019}"/>
            </c:ext>
          </c:extLst>
        </c:ser>
        <c:ser>
          <c:idx val="1"/>
          <c:order val="1"/>
          <c:tx>
            <c:strRef>
              <c:f>'נתונים א''-5'!$C$1</c:f>
              <c:strCache>
                <c:ptCount val="1"/>
                <c:pt idx="0">
                  <c:v>שיעור המוסדיים מסך התיק</c:v>
                </c:pt>
              </c:strCache>
            </c:strRef>
          </c:tx>
          <c:spPr>
            <a:ln w="31750">
              <a:solidFill>
                <a:srgbClr val="177990"/>
              </a:solidFill>
              <a:headEnd type="none"/>
              <a:tailEnd type="none"/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08E-42B7-AC04-D6E970505019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04-B08E-42B7-AC04-D6E970505019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01-4205-44FE-9062-8708BAFD45ED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06-1ADF-4A01-ACFD-75F9B0E785ED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0A-BE2A-4863-AB9E-2827EA985325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0B-F1CA-4DFD-B7A3-3AF6CF4E928F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0C-1DB4-48DE-BF38-27095B5EB910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32DF-4748-AF97-1F4277DDCD76}"/>
              </c:ext>
            </c:extLst>
          </c:dPt>
          <c:dLbls>
            <c:dLbl>
              <c:idx val="0"/>
              <c:layout>
                <c:manualLayout>
                  <c:x val="-5.3423169105199467E-2"/>
                  <c:y val="7.082419566438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8E-42B7-AC04-D6E970505019}"/>
                </c:ext>
              </c:extLst>
            </c:dLbl>
            <c:dLbl>
              <c:idx val="5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DF-4748-AF97-1F4277DDCD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א''-5'!$A$2:$A$61</c:f>
              <c:numCache>
                <c:formatCode>mmm\-yy</c:formatCode>
                <c:ptCount val="60"/>
                <c:pt idx="0">
                  <c:v>40268</c:v>
                </c:pt>
                <c:pt idx="1">
                  <c:v>40359</c:v>
                </c:pt>
                <c:pt idx="2">
                  <c:v>40451</c:v>
                </c:pt>
                <c:pt idx="3">
                  <c:v>40543</c:v>
                </c:pt>
                <c:pt idx="4">
                  <c:v>40633</c:v>
                </c:pt>
                <c:pt idx="5">
                  <c:v>40724</c:v>
                </c:pt>
                <c:pt idx="6">
                  <c:v>40816</c:v>
                </c:pt>
                <c:pt idx="7">
                  <c:v>40908</c:v>
                </c:pt>
                <c:pt idx="8">
                  <c:v>40999</c:v>
                </c:pt>
                <c:pt idx="9">
                  <c:v>41090</c:v>
                </c:pt>
                <c:pt idx="10">
                  <c:v>41182</c:v>
                </c:pt>
                <c:pt idx="11">
                  <c:v>41274</c:v>
                </c:pt>
                <c:pt idx="12">
                  <c:v>41364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  <c:pt idx="17">
                  <c:v>41820</c:v>
                </c:pt>
                <c:pt idx="18">
                  <c:v>41912</c:v>
                </c:pt>
                <c:pt idx="19">
                  <c:v>42004</c:v>
                </c:pt>
                <c:pt idx="20">
                  <c:v>42094</c:v>
                </c:pt>
                <c:pt idx="21">
                  <c:v>42185</c:v>
                </c:pt>
                <c:pt idx="22">
                  <c:v>42277</c:v>
                </c:pt>
                <c:pt idx="23">
                  <c:v>42369</c:v>
                </c:pt>
                <c:pt idx="24">
                  <c:v>42460</c:v>
                </c:pt>
                <c:pt idx="25">
                  <c:v>42551</c:v>
                </c:pt>
                <c:pt idx="26">
                  <c:v>42643</c:v>
                </c:pt>
                <c:pt idx="27">
                  <c:v>42735</c:v>
                </c:pt>
                <c:pt idx="28">
                  <c:v>42825</c:v>
                </c:pt>
                <c:pt idx="29">
                  <c:v>42916</c:v>
                </c:pt>
                <c:pt idx="30">
                  <c:v>43008</c:v>
                </c:pt>
                <c:pt idx="31">
                  <c:v>43100</c:v>
                </c:pt>
                <c:pt idx="32">
                  <c:v>43190</c:v>
                </c:pt>
                <c:pt idx="33">
                  <c:v>43281</c:v>
                </c:pt>
                <c:pt idx="34">
                  <c:v>43373</c:v>
                </c:pt>
                <c:pt idx="35">
                  <c:v>43465</c:v>
                </c:pt>
                <c:pt idx="36">
                  <c:v>43555</c:v>
                </c:pt>
                <c:pt idx="37">
                  <c:v>43646</c:v>
                </c:pt>
                <c:pt idx="38">
                  <c:v>43738</c:v>
                </c:pt>
                <c:pt idx="39">
                  <c:v>43830</c:v>
                </c:pt>
                <c:pt idx="40">
                  <c:v>43921</c:v>
                </c:pt>
                <c:pt idx="41">
                  <c:v>44012</c:v>
                </c:pt>
                <c:pt idx="42">
                  <c:v>44104</c:v>
                </c:pt>
                <c:pt idx="43">
                  <c:v>44196</c:v>
                </c:pt>
                <c:pt idx="44">
                  <c:v>44286</c:v>
                </c:pt>
                <c:pt idx="45">
                  <c:v>44377</c:v>
                </c:pt>
                <c:pt idx="46">
                  <c:v>44469</c:v>
                </c:pt>
                <c:pt idx="47">
                  <c:v>44561</c:v>
                </c:pt>
                <c:pt idx="48">
                  <c:v>44651</c:v>
                </c:pt>
                <c:pt idx="49">
                  <c:v>44742</c:v>
                </c:pt>
                <c:pt idx="50">
                  <c:v>44834</c:v>
                </c:pt>
                <c:pt idx="51">
                  <c:v>44926</c:v>
                </c:pt>
                <c:pt idx="52">
                  <c:v>45016</c:v>
                </c:pt>
                <c:pt idx="53">
                  <c:v>45107</c:v>
                </c:pt>
                <c:pt idx="54">
                  <c:v>45199</c:v>
                </c:pt>
                <c:pt idx="55">
                  <c:v>45291</c:v>
                </c:pt>
                <c:pt idx="56">
                  <c:v>45382</c:v>
                </c:pt>
                <c:pt idx="57">
                  <c:v>45473</c:v>
                </c:pt>
                <c:pt idx="58">
                  <c:v>45565</c:v>
                </c:pt>
                <c:pt idx="59">
                  <c:v>45657</c:v>
                </c:pt>
              </c:numCache>
            </c:numRef>
          </c:cat>
          <c:val>
            <c:numRef>
              <c:f>'נתונים א''-5'!$C$2:$C$61</c:f>
              <c:numCache>
                <c:formatCode>_ * #,##0.0_ ;_ * \-#,##0.0_ ;_ * "-"??_ ;_ @_ </c:formatCode>
                <c:ptCount val="60"/>
                <c:pt idx="0">
                  <c:v>35.31168608672256</c:v>
                </c:pt>
                <c:pt idx="1">
                  <c:v>35.574716792256979</c:v>
                </c:pt>
                <c:pt idx="2">
                  <c:v>35.774767773578738</c:v>
                </c:pt>
                <c:pt idx="3">
                  <c:v>35.371073935906772</c:v>
                </c:pt>
                <c:pt idx="4">
                  <c:v>36.032817673383718</c:v>
                </c:pt>
                <c:pt idx="5">
                  <c:v>36.590976871681413</c:v>
                </c:pt>
                <c:pt idx="6">
                  <c:v>36.735110668618304</c:v>
                </c:pt>
                <c:pt idx="7">
                  <c:v>36.805442277938653</c:v>
                </c:pt>
                <c:pt idx="8">
                  <c:v>37.130314248945318</c:v>
                </c:pt>
                <c:pt idx="9">
                  <c:v>37.281986565752881</c:v>
                </c:pt>
                <c:pt idx="10">
                  <c:v>37.801453821244728</c:v>
                </c:pt>
                <c:pt idx="11">
                  <c:v>38.135930409746926</c:v>
                </c:pt>
                <c:pt idx="12">
                  <c:v>38.196262096249313</c:v>
                </c:pt>
                <c:pt idx="13">
                  <c:v>38.517214900668648</c:v>
                </c:pt>
                <c:pt idx="14">
                  <c:v>38.863909777154682</c:v>
                </c:pt>
                <c:pt idx="15">
                  <c:v>38.72237274075146</c:v>
                </c:pt>
                <c:pt idx="16">
                  <c:v>39.020530563160698</c:v>
                </c:pt>
                <c:pt idx="17">
                  <c:v>39.647842082653298</c:v>
                </c:pt>
                <c:pt idx="18">
                  <c:v>39.72437938408175</c:v>
                </c:pt>
                <c:pt idx="19">
                  <c:v>39.749464807902768</c:v>
                </c:pt>
                <c:pt idx="20">
                  <c:v>40.065679721969225</c:v>
                </c:pt>
                <c:pt idx="21">
                  <c:v>39.683087301117467</c:v>
                </c:pt>
                <c:pt idx="22">
                  <c:v>39.775093347921747</c:v>
                </c:pt>
                <c:pt idx="23">
                  <c:v>40.475722452566728</c:v>
                </c:pt>
                <c:pt idx="24">
                  <c:v>40.987256762841206</c:v>
                </c:pt>
                <c:pt idx="25">
                  <c:v>41.542941334454419</c:v>
                </c:pt>
                <c:pt idx="26">
                  <c:v>41.550484697729175</c:v>
                </c:pt>
                <c:pt idx="27">
                  <c:v>41.533809358861426</c:v>
                </c:pt>
                <c:pt idx="28">
                  <c:v>41.854851304879361</c:v>
                </c:pt>
                <c:pt idx="29">
                  <c:v>42.374855764988361</c:v>
                </c:pt>
                <c:pt idx="30">
                  <c:v>42.993411590347783</c:v>
                </c:pt>
                <c:pt idx="31">
                  <c:v>43.578789953387435</c:v>
                </c:pt>
                <c:pt idx="32">
                  <c:v>43.782008736376966</c:v>
                </c:pt>
                <c:pt idx="33">
                  <c:v>44.341959978954023</c:v>
                </c:pt>
                <c:pt idx="34">
                  <c:v>44.575244454535877</c:v>
                </c:pt>
                <c:pt idx="35">
                  <c:v>43.998976684936054</c:v>
                </c:pt>
                <c:pt idx="36">
                  <c:v>44.577620483165688</c:v>
                </c:pt>
                <c:pt idx="37">
                  <c:v>44.945806805977121</c:v>
                </c:pt>
                <c:pt idx="38">
                  <c:v>45.668709558992894</c:v>
                </c:pt>
                <c:pt idx="39">
                  <c:v>46.129395713296589</c:v>
                </c:pt>
                <c:pt idx="40">
                  <c:v>45.366641998257293</c:v>
                </c:pt>
                <c:pt idx="41">
                  <c:v>45.764580672283039</c:v>
                </c:pt>
                <c:pt idx="42">
                  <c:v>45.588926031404384</c:v>
                </c:pt>
                <c:pt idx="43">
                  <c:v>45.668397007101966</c:v>
                </c:pt>
                <c:pt idx="44">
                  <c:v>45.943207848814865</c:v>
                </c:pt>
                <c:pt idx="45">
                  <c:v>45.831340796209531</c:v>
                </c:pt>
                <c:pt idx="46">
                  <c:v>45.78802852325083</c:v>
                </c:pt>
                <c:pt idx="47">
                  <c:v>46.047901975663571</c:v>
                </c:pt>
                <c:pt idx="48">
                  <c:v>45.788938571616065</c:v>
                </c:pt>
                <c:pt idx="49">
                  <c:v>45.015480865579384</c:v>
                </c:pt>
                <c:pt idx="50">
                  <c:v>44.572716328504889</c:v>
                </c:pt>
                <c:pt idx="51">
                  <c:v>44.869682909468516</c:v>
                </c:pt>
                <c:pt idx="52">
                  <c:v>45.533570708682426</c:v>
                </c:pt>
                <c:pt idx="53">
                  <c:v>45.849796786145404</c:v>
                </c:pt>
                <c:pt idx="54">
                  <c:v>45.503543483312455</c:v>
                </c:pt>
                <c:pt idx="55">
                  <c:v>46.313864610322305</c:v>
                </c:pt>
                <c:pt idx="56">
                  <c:v>46.044024738145886</c:v>
                </c:pt>
                <c:pt idx="57">
                  <c:v>46.216865810513454</c:v>
                </c:pt>
                <c:pt idx="58">
                  <c:v>46.315489465884852</c:v>
                </c:pt>
                <c:pt idx="59">
                  <c:v>45.923703892751419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8E-42B7-AC04-D6E970505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368576"/>
        <c:axId val="531382656"/>
      </c:lineChart>
      <c:dateAx>
        <c:axId val="531368576"/>
        <c:scaling>
          <c:orientation val="minMax"/>
          <c:max val="45657"/>
          <c:min val="40179"/>
        </c:scaling>
        <c:delete val="0"/>
        <c:axPos val="b"/>
        <c:numFmt formatCode="yyyy\ \ \ \ \ \ \ \ \ \ " sourceLinked="0"/>
        <c:majorTickMark val="none"/>
        <c:minorTickMark val="none"/>
        <c:tickLblPos val="low"/>
        <c:spPr>
          <a:ln w="12700">
            <a:solidFill>
              <a:srgbClr val="D9D9D9"/>
            </a:solidFill>
          </a:ln>
        </c:spPr>
        <c:txPr>
          <a:bodyPr rot="-2700000"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531382656"/>
        <c:crosses val="autoZero"/>
        <c:auto val="0"/>
        <c:lblOffset val="100"/>
        <c:baseTimeUnit val="months"/>
        <c:majorUnit val="2"/>
        <c:majorTimeUnit val="years"/>
      </c:dateAx>
      <c:valAx>
        <c:axId val="53138265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rgbClr val="B4B4B4">
                  <a:alpha val="70000"/>
                </a:srgbClr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531368576"/>
        <c:crosses val="autoZero"/>
        <c:crossBetween val="between"/>
        <c:majorUnit val="20"/>
      </c:valAx>
      <c:spPr>
        <a:noFill/>
        <a:ln w="3175">
          <a:noFill/>
        </a:ln>
      </c:spPr>
    </c:plotArea>
    <c:legend>
      <c:legendPos val="b"/>
      <c:layout>
        <c:manualLayout>
          <c:xMode val="edge"/>
          <c:yMode val="edge"/>
          <c:x val="9.2190755624180623E-2"/>
          <c:y val="0.85009900980896524"/>
          <c:w val="0.87896584299042946"/>
          <c:h val="0.14990099019103478"/>
        </c:manualLayout>
      </c:layout>
      <c:overlay val="0"/>
      <c:txPr>
        <a:bodyPr/>
        <a:lstStyle/>
        <a:p>
          <a:pPr>
            <a:defRPr sz="1050"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>
          <a:latin typeface="Assistant" panose="00000500000000000000" pitchFamily="2" charset="-79"/>
          <a:cs typeface="+mn-cs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rgbClr val="59BFCB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8BCED6"/>
          </a:solidFill>
          <a:ln>
            <a:noFill/>
          </a:ln>
          <a:effectLst/>
        </c:spPr>
      </c:pivotFmt>
      <c:pivotFmt>
        <c:idx val="5"/>
        <c:spPr>
          <a:solidFill>
            <a:srgbClr val="28B6C7"/>
          </a:solidFill>
          <a:ln>
            <a:noFill/>
          </a:ln>
          <a:effectLst/>
        </c:spPr>
      </c:pivotFmt>
      <c:pivotFmt>
        <c:idx val="6"/>
        <c:spPr>
          <a:solidFill>
            <a:srgbClr val="28B6C7"/>
          </a:solidFill>
          <a:ln>
            <a:noFill/>
          </a:ln>
          <a:effectLst/>
        </c:spPr>
      </c:pivotFmt>
      <c:pivotFmt>
        <c:idx val="7"/>
        <c:spPr>
          <a:solidFill>
            <a:srgbClr val="8BCED6"/>
          </a:solidFill>
          <a:ln>
            <a:noFill/>
          </a:ln>
          <a:effectLst/>
        </c:spPr>
      </c:pivotFmt>
      <c:pivotFmt>
        <c:idx val="8"/>
        <c:spPr>
          <a:solidFill>
            <a:srgbClr val="8BCED6"/>
          </a:solidFill>
          <a:ln>
            <a:noFill/>
          </a:ln>
          <a:effectLst/>
        </c:spPr>
      </c:pivotFmt>
      <c:pivotFmt>
        <c:idx val="9"/>
        <c:spPr>
          <a:solidFill>
            <a:srgbClr val="59BFCB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8B6C7"/>
          </a:solidFill>
          <a:ln>
            <a:noFill/>
          </a:ln>
          <a:effectLst/>
        </c:spPr>
      </c:pivotFmt>
      <c:pivotFmt>
        <c:idx val="11"/>
        <c:spPr>
          <a:solidFill>
            <a:srgbClr val="28B6C7"/>
          </a:solidFill>
          <a:ln>
            <a:noFill/>
          </a:ln>
          <a:effectLst/>
        </c:spPr>
      </c:pivotFmt>
      <c:pivotFmt>
        <c:idx val="12"/>
        <c:spPr>
          <a:solidFill>
            <a:srgbClr val="8BCED6"/>
          </a:solidFill>
          <a:ln>
            <a:noFill/>
          </a:ln>
          <a:effectLst/>
        </c:spPr>
      </c:pivotFmt>
      <c:pivotFmt>
        <c:idx val="13"/>
        <c:spPr>
          <a:solidFill>
            <a:srgbClr val="8BCED6"/>
          </a:solidFill>
          <a:ln>
            <a:noFill/>
          </a:ln>
          <a:effectLst/>
        </c:spPr>
      </c:pivotFmt>
      <c:pivotFmt>
        <c:idx val="14"/>
        <c:spPr>
          <a:solidFill>
            <a:srgbClr val="8BCED6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3.175E-2"/>
          <c:y val="3.5277777777777776E-2"/>
          <c:w val="0.91533333333333333"/>
          <c:h val="0.529551388888888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59BFCB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779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07-4485-B810-548B20A32532}"/>
              </c:ext>
            </c:extLst>
          </c:dPt>
          <c:dPt>
            <c:idx val="1"/>
            <c:invertIfNegative val="0"/>
            <c:bubble3D val="0"/>
            <c:spPr>
              <a:solidFill>
                <a:srgbClr val="1779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07-4485-B810-548B20A32532}"/>
              </c:ext>
            </c:extLst>
          </c:dPt>
          <c:dPt>
            <c:idx val="2"/>
            <c:invertIfNegative val="0"/>
            <c:bubble3D val="0"/>
            <c:spPr>
              <a:solidFill>
                <a:srgbClr val="8BCE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07-4485-B810-548B20A32532}"/>
              </c:ext>
            </c:extLst>
          </c:dPt>
          <c:dPt>
            <c:idx val="3"/>
            <c:invertIfNegative val="0"/>
            <c:bubble3D val="0"/>
            <c:spPr>
              <a:solidFill>
                <a:srgbClr val="8BCE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607-4485-B810-548B20A32532}"/>
              </c:ext>
            </c:extLst>
          </c:dPt>
          <c:dPt>
            <c:idx val="4"/>
            <c:invertIfNegative val="0"/>
            <c:bubble3D val="0"/>
            <c:spPr>
              <a:solidFill>
                <a:srgbClr val="8BCE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607-4485-B810-548B20A3253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0DA0C01-6938-4B6D-949B-0F3EDD05FAAF}" type="VALUE">
                      <a:rPr lang="en-US">
                        <a:solidFill>
                          <a:schemeClr val="bg1"/>
                        </a:solidFill>
                      </a:rPr>
                      <a:pPr/>
                      <a:t>[ערך]</a:t>
                    </a:fld>
                    <a:endParaRPr lang="he-IL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07-4485-B810-548B20A3253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3E126B7-EB87-41F9-A07A-68234A707EC3}" type="VALUE">
                      <a:rPr lang="en-US">
                        <a:solidFill>
                          <a:schemeClr val="bg1"/>
                        </a:solidFill>
                      </a:rPr>
                      <a:pPr/>
                      <a:t>[ערך]</a:t>
                    </a:fld>
                    <a:endParaRPr lang="he-IL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07-4485-B810-548B20A325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('נתונים א''-6'!$A$3:$A$4,'נתונים א''-6'!$A$6:$A$8)</c:f>
              <c:strCache>
                <c:ptCount val="5"/>
                <c:pt idx="0">
                  <c:v>ציבור במישרין ללא קרנות</c:v>
                </c:pt>
                <c:pt idx="1">
                  <c:v>קרנות נאמנות</c:v>
                </c:pt>
                <c:pt idx="2">
                  <c:v>קרנות 
פנסיה</c:v>
                </c:pt>
                <c:pt idx="3">
                  <c:v>גמל והשתלמות</c:v>
                </c:pt>
                <c:pt idx="4">
                  <c:v>פוליסות ביטוח</c:v>
                </c:pt>
              </c:strCache>
            </c:strRef>
          </c:cat>
          <c:val>
            <c:numRef>
              <c:f>('נתונים א''-6'!$B$3:$B$4,'נתונים א''-6'!$B$6:$B$8)</c:f>
              <c:numCache>
                <c:formatCode>0</c:formatCode>
                <c:ptCount val="5"/>
                <c:pt idx="0">
                  <c:v>2788.9987085189655</c:v>
                </c:pt>
                <c:pt idx="1">
                  <c:v>578.75022260000014</c:v>
                </c:pt>
                <c:pt idx="2">
                  <c:v>1386.375</c:v>
                </c:pt>
                <c:pt idx="3">
                  <c:v>850.68000000000006</c:v>
                </c:pt>
                <c:pt idx="4">
                  <c:v>622.96900000000005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07-4485-B810-548B20A32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88525312"/>
        <c:axId val="788530888"/>
      </c:barChart>
      <c:catAx>
        <c:axId val="7885253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88530888"/>
        <c:crosses val="autoZero"/>
        <c:auto val="1"/>
        <c:lblAlgn val="ctr"/>
        <c:lblOffset val="100"/>
        <c:noMultiLvlLbl val="0"/>
      </c:catAx>
      <c:valAx>
        <c:axId val="788530888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78852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8787878787879"/>
          <c:y val="5.7400077160493827E-2"/>
          <c:w val="0.86013434343434347"/>
          <c:h val="0.545943518518518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'נתונים א''-7'!$B$1</c:f>
              <c:strCache>
                <c:ptCount val="1"/>
                <c:pt idx="0">
                  <c:v>פנסיה ותיקה</c:v>
                </c:pt>
              </c:strCache>
            </c:strRef>
          </c:tx>
          <c:spPr>
            <a:solidFill>
              <a:srgbClr val="ABAAC7"/>
            </a:solidFill>
            <a:ln>
              <a:noFill/>
            </a:ln>
            <a:effectLst/>
          </c:spPr>
          <c:invertIfNegative val="0"/>
          <c:cat>
            <c:numRef>
              <c:f>'נתונים א''-7'!$A$2:$A$7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'נתונים א''-7'!$B$2:$B$7</c:f>
              <c:numCache>
                <c:formatCode>_ * #,##0.0_ ;_ * \-#,##0.0_ ;_ * "-"??_ ;_ @_ </c:formatCode>
                <c:ptCount val="6"/>
                <c:pt idx="0">
                  <c:v>-13.552</c:v>
                </c:pt>
                <c:pt idx="1">
                  <c:v>-14.476000000000001</c:v>
                </c:pt>
                <c:pt idx="2">
                  <c:v>-14.798</c:v>
                </c:pt>
                <c:pt idx="3">
                  <c:v>-16.495000000000001</c:v>
                </c:pt>
                <c:pt idx="4">
                  <c:v>-16.768999999999998</c:v>
                </c:pt>
                <c:pt idx="5">
                  <c:v>-18.227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D-4E31-A973-7A007E8F1D1E}"/>
            </c:ext>
          </c:extLst>
        </c:ser>
        <c:ser>
          <c:idx val="2"/>
          <c:order val="1"/>
          <c:tx>
            <c:strRef>
              <c:f>'נתונים א''-7'!$C$1</c:f>
              <c:strCache>
                <c:ptCount val="1"/>
                <c:pt idx="0">
                  <c:v>פנסיה חדשה</c:v>
                </c:pt>
              </c:strCache>
            </c:strRef>
          </c:tx>
          <c:spPr>
            <a:solidFill>
              <a:srgbClr val="177990"/>
            </a:solidFill>
            <a:ln>
              <a:noFill/>
            </a:ln>
            <a:effectLst/>
          </c:spPr>
          <c:invertIfNegative val="0"/>
          <c:cat>
            <c:numRef>
              <c:f>'נתונים א''-7'!$A$2:$A$7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'נתונים א''-7'!$C$2:$C$7</c:f>
              <c:numCache>
                <c:formatCode>_ * #,##0.0_ ;_ * \-#,##0.0_ ;_ * "-"??_ ;_ @_ </c:formatCode>
                <c:ptCount val="6"/>
                <c:pt idx="0">
                  <c:v>36.314999999999998</c:v>
                </c:pt>
                <c:pt idx="1">
                  <c:v>42.417999999999999</c:v>
                </c:pt>
                <c:pt idx="2">
                  <c:v>41.112000000000002</c:v>
                </c:pt>
                <c:pt idx="3">
                  <c:v>47.496000000000002</c:v>
                </c:pt>
                <c:pt idx="4">
                  <c:v>55.28</c:v>
                </c:pt>
                <c:pt idx="5">
                  <c:v>60.192999999999998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4D-4E31-A973-7A007E8F1D1E}"/>
            </c:ext>
          </c:extLst>
        </c:ser>
        <c:ser>
          <c:idx val="3"/>
          <c:order val="2"/>
          <c:tx>
            <c:strRef>
              <c:f>'נתונים א''-7'!$D$1</c:f>
              <c:strCache>
                <c:ptCount val="1"/>
                <c:pt idx="0">
                  <c:v>קופות גמל</c:v>
                </c:pt>
              </c:strCache>
            </c:strRef>
          </c:tx>
          <c:spPr>
            <a:solidFill>
              <a:srgbClr val="59BFCB"/>
            </a:solidFill>
            <a:ln>
              <a:noFill/>
            </a:ln>
            <a:effectLst/>
          </c:spPr>
          <c:invertIfNegative val="0"/>
          <c:cat>
            <c:numRef>
              <c:f>'נתונים א''-7'!$A$2:$A$7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'נתונים א''-7'!$D$2:$D$7</c:f>
              <c:numCache>
                <c:formatCode>_ * #,##0.0_ ;_ * \-#,##0.0_ ;_ * "-"??_ ;_ @_ </c:formatCode>
                <c:ptCount val="6"/>
                <c:pt idx="0">
                  <c:v>8.3550000000000004</c:v>
                </c:pt>
                <c:pt idx="1">
                  <c:v>8.3330000000000002</c:v>
                </c:pt>
                <c:pt idx="2">
                  <c:v>17.131</c:v>
                </c:pt>
                <c:pt idx="3">
                  <c:v>6.1520000000000001</c:v>
                </c:pt>
                <c:pt idx="4">
                  <c:v>-1.343</c:v>
                </c:pt>
                <c:pt idx="5">
                  <c:v>8.5399999999999991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4D-4E31-A973-7A007E8F1D1E}"/>
            </c:ext>
          </c:extLst>
        </c:ser>
        <c:ser>
          <c:idx val="4"/>
          <c:order val="3"/>
          <c:tx>
            <c:strRef>
              <c:f>'נתונים א''-7'!$E$1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cat>
            <c:numRef>
              <c:f>'נתונים א''-7'!$A$2:$A$7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'נתונים א''-7'!$E$2:$E$7</c:f>
              <c:numCache>
                <c:formatCode>_ * #,##0.0_ ;_ * \-#,##0.0_ ;_ * "-"??_ ;_ @_ </c:formatCode>
                <c:ptCount val="6"/>
                <c:pt idx="0">
                  <c:v>10.435</c:v>
                </c:pt>
                <c:pt idx="1">
                  <c:v>11.795999999999999</c:v>
                </c:pt>
                <c:pt idx="2">
                  <c:v>14.532</c:v>
                </c:pt>
                <c:pt idx="3">
                  <c:v>14.195</c:v>
                </c:pt>
                <c:pt idx="4">
                  <c:v>11.234</c:v>
                </c:pt>
                <c:pt idx="5">
                  <c:v>14.797000000000001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4D-4E31-A973-7A007E8F1D1E}"/>
            </c:ext>
          </c:extLst>
        </c:ser>
        <c:ser>
          <c:idx val="5"/>
          <c:order val="4"/>
          <c:tx>
            <c:strRef>
              <c:f>'נתונים א''-7'!$F$1</c:f>
              <c:strCache>
                <c:ptCount val="1"/>
                <c:pt idx="0">
                  <c:v>משתתפות ברווחים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'נתונים א''-7'!$A$2:$A$7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'נתונים א''-7'!$F$2:$F$7</c:f>
              <c:numCache>
                <c:formatCode>_ * #,##0.0_ ;_ * \-#,##0.0_ ;_ * "-"??_ ;_ @_ </c:formatCode>
                <c:ptCount val="6"/>
                <c:pt idx="0">
                  <c:v>20.87817362448299</c:v>
                </c:pt>
                <c:pt idx="1">
                  <c:v>11.806201750404121</c:v>
                </c:pt>
                <c:pt idx="2">
                  <c:v>19.408048823463783</c:v>
                </c:pt>
                <c:pt idx="3">
                  <c:v>8.534047239097756</c:v>
                </c:pt>
                <c:pt idx="4">
                  <c:v>-10.359360516041725</c:v>
                </c:pt>
                <c:pt idx="5">
                  <c:v>-11.863490000000002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4D-4E31-A973-7A007E8F1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-27"/>
        <c:axId val="918716600"/>
        <c:axId val="918722832"/>
      </c:barChart>
      <c:catAx>
        <c:axId val="918716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18722832"/>
        <c:crosses val="autoZero"/>
        <c:auto val="1"/>
        <c:lblAlgn val="ctr"/>
        <c:lblOffset val="100"/>
        <c:noMultiLvlLbl val="0"/>
      </c:catAx>
      <c:valAx>
        <c:axId val="918722832"/>
        <c:scaling>
          <c:orientation val="minMax"/>
          <c:min val="-20"/>
        </c:scaling>
        <c:delete val="0"/>
        <c:axPos val="l"/>
        <c:majorGridlines>
          <c:spPr>
            <a:ln w="6350" cap="flat" cmpd="sng" algn="ctr">
              <a:solidFill>
                <a:srgbClr val="D9D9D9">
                  <a:alpha val="70000"/>
                </a:srgb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18716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867555555555555E-2"/>
          <c:y val="0.79600462962962948"/>
          <c:w val="0.93556527777777787"/>
          <c:h val="0.20399537037037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26289287295263"/>
          <c:y val="7.2047738693467339E-2"/>
          <c:w val="0.81408615537848605"/>
          <c:h val="0.594619858552019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'נתונים א''-8'!$B$1</c:f>
              <c:strCache>
                <c:ptCount val="1"/>
                <c:pt idx="0">
                  <c:v>מוסדיים</c:v>
                </c:pt>
              </c:strCache>
            </c:strRef>
          </c:tx>
          <c:spPr>
            <a:solidFill>
              <a:srgbClr val="1291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א''-8'!$A$2:$A$6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'נתונים א''-8'!$B$2:$B$6</c:f>
              <c:numCache>
                <c:formatCode>_ * #,##0_ ;_ * \-#,##0_ ;_ * "-"??_ ;_ @_ </c:formatCode>
                <c:ptCount val="5"/>
                <c:pt idx="0">
                  <c:v>314.51860499999998</c:v>
                </c:pt>
                <c:pt idx="1">
                  <c:v>323.05881599999998</c:v>
                </c:pt>
                <c:pt idx="2">
                  <c:v>247.86347999999998</c:v>
                </c:pt>
                <c:pt idx="3">
                  <c:v>258.85000000000002</c:v>
                </c:pt>
                <c:pt idx="4">
                  <c:v>335.92091328700002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D-4DF7-ADC0-C8D760005A1C}"/>
            </c:ext>
          </c:extLst>
        </c:ser>
        <c:ser>
          <c:idx val="1"/>
          <c:order val="1"/>
          <c:tx>
            <c:strRef>
              <c:f>'נתונים א''-8'!$C$1</c:f>
              <c:strCache>
                <c:ptCount val="1"/>
                <c:pt idx="0">
                  <c:v>קרנות נאמנות</c:v>
                </c:pt>
              </c:strCache>
            </c:strRef>
          </c:tx>
          <c:spPr>
            <a:solidFill>
              <a:srgbClr val="59BFCB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1.2883501751542144E-16"/>
                  <c:y val="-5.909175507165457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4-484D-957C-9ADDF6971F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א''-8'!$A$2:$A$6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'נתונים א''-8'!$C$2:$C$6</c:f>
              <c:numCache>
                <c:formatCode>_ * #,##0_ ;_ * \-#,##0_ ;_ * "-"??_ ;_ @_ </c:formatCode>
                <c:ptCount val="5"/>
                <c:pt idx="0">
                  <c:v>46.212661799999964</c:v>
                </c:pt>
                <c:pt idx="1">
                  <c:v>54.928377999999967</c:v>
                </c:pt>
                <c:pt idx="2">
                  <c:v>37.286166900000005</c:v>
                </c:pt>
                <c:pt idx="3">
                  <c:v>28.442183399999998</c:v>
                </c:pt>
                <c:pt idx="4">
                  <c:v>42.227176700000001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BD-4DF7-ADC0-C8D760005A1C}"/>
            </c:ext>
          </c:extLst>
        </c:ser>
        <c:ser>
          <c:idx val="2"/>
          <c:order val="2"/>
          <c:tx>
            <c:strRef>
              <c:f>'נתונים א''-8'!$D$1</c:f>
              <c:strCache>
                <c:ptCount val="1"/>
                <c:pt idx="0">
                  <c:v>משקי בית</c:v>
                </c:pt>
              </c:strCache>
            </c:strRef>
          </c:tx>
          <c:spPr>
            <a:solidFill>
              <a:srgbClr val="AEDCE0"/>
            </a:solidFill>
            <a:ln>
              <a:noFill/>
            </a:ln>
            <a:effectLst/>
          </c:spPr>
          <c:invertIfNegative val="0"/>
          <c:cat>
            <c:numRef>
              <c:f>'נתונים א''-8'!$A$2:$A$6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'נתונים א''-8'!$D$2:$D$6</c:f>
              <c:numCache>
                <c:formatCode>_ * #,##0_ ;_ * \-#,##0_ ;_ * "-"??_ ;_ @_ </c:formatCode>
                <c:ptCount val="5"/>
                <c:pt idx="0">
                  <c:v>21.243872</c:v>
                </c:pt>
                <c:pt idx="1">
                  <c:v>19.914379999999998</c:v>
                </c:pt>
                <c:pt idx="2">
                  <c:v>18.548161</c:v>
                </c:pt>
                <c:pt idx="3">
                  <c:v>16.826855000000002</c:v>
                </c:pt>
                <c:pt idx="4">
                  <c:v>21.902501000000001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BD-4DF7-ADC0-C8D760005A1C}"/>
            </c:ext>
          </c:extLst>
        </c:ser>
        <c:ser>
          <c:idx val="3"/>
          <c:order val="3"/>
          <c:tx>
            <c:strRef>
              <c:f>'נתונים א''-8'!$E$1</c:f>
              <c:strCache>
                <c:ptCount val="1"/>
                <c:pt idx="0">
                  <c:v>תאגידים ואחר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'נתונים א''-8'!$A$2:$A$6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'נתונים א''-8'!$E$2:$E$6</c:f>
              <c:numCache>
                <c:formatCode>_ * #,##0_ ;_ * \-#,##0_ ;_ * "-"??_ ;_ @_ </c:formatCode>
                <c:ptCount val="5"/>
                <c:pt idx="0">
                  <c:v>46.490334199999914</c:v>
                </c:pt>
                <c:pt idx="1">
                  <c:v>34.237413000000117</c:v>
                </c:pt>
                <c:pt idx="2">
                  <c:v>31.452874099999974</c:v>
                </c:pt>
                <c:pt idx="3">
                  <c:v>24.103499600000017</c:v>
                </c:pt>
                <c:pt idx="4">
                  <c:v>33.725954013000042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BD-4DF7-ADC0-C8D760005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18923208"/>
        <c:axId val="1318921896"/>
      </c:barChart>
      <c:catAx>
        <c:axId val="1318923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318921896"/>
        <c:crosses val="autoZero"/>
        <c:auto val="1"/>
        <c:lblAlgn val="ctr"/>
        <c:lblOffset val="100"/>
        <c:noMultiLvlLbl val="0"/>
      </c:catAx>
      <c:valAx>
        <c:axId val="1318921896"/>
        <c:scaling>
          <c:orientation val="minMax"/>
          <c:min val="0"/>
        </c:scaling>
        <c:delete val="0"/>
        <c:axPos val="l"/>
        <c:majorGridlines>
          <c:spPr>
            <a:ln w="6350" cap="flat" cmpd="sng" algn="ctr">
              <a:solidFill>
                <a:srgbClr val="B4B4B4">
                  <a:alpha val="70000"/>
                </a:srgb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318923208"/>
        <c:crossesAt val="1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8802624232272476"/>
          <c:w val="0.9"/>
          <c:h val="0.111973757677275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8283</xdr:colOff>
      <xdr:row>3</xdr:row>
      <xdr:rowOff>9525</xdr:rowOff>
    </xdr:from>
    <xdr:to>
      <xdr:col>5</xdr:col>
      <xdr:colOff>171000</xdr:colOff>
      <xdr:row>14</xdr:row>
      <xdr:rowOff>165134</xdr:rowOff>
    </xdr:to>
    <xdr:graphicFrame macro="">
      <xdr:nvGraphicFramePr>
        <xdr:cNvPr id="4" name="תרשים 3" descr="איור א'-1: יתרת תיק הנכסים של הציבור, טריליוני ש&quot;ח (קו) ושיעור שינוי שנתי (עמודות)" title="איור א'-1: יתרת תיק הנכסים של הציבור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95251</xdr:colOff>
      <xdr:row>12</xdr:row>
      <xdr:rowOff>19050</xdr:rowOff>
    </xdr:from>
    <xdr:to>
      <xdr:col>5</xdr:col>
      <xdr:colOff>66676</xdr:colOff>
      <xdr:row>14</xdr:row>
      <xdr:rowOff>142876</xdr:rowOff>
    </xdr:to>
    <xdr:graphicFrame macro="">
      <xdr:nvGraphicFramePr>
        <xdr:cNvPr id="6" name="תרשים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171450</xdr:rowOff>
    </xdr:from>
    <xdr:to>
      <xdr:col>5</xdr:col>
      <xdr:colOff>171000</xdr:colOff>
      <xdr:row>14</xdr:row>
      <xdr:rowOff>159750</xdr:rowOff>
    </xdr:to>
    <xdr:graphicFrame macro="">
      <xdr:nvGraphicFramePr>
        <xdr:cNvPr id="4" name="תרשים 3" descr="איור א'-6: צבירות נטו של המשקיעים המוסדיים, מיליארדי ש&quot;ח" title="איור א'-6: צבירות נטו של המשקיעים המוסדיים, מיליארדי ש&quot;ח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171450</xdr:rowOff>
    </xdr:from>
    <xdr:to>
      <xdr:col>5</xdr:col>
      <xdr:colOff>171000</xdr:colOff>
      <xdr:row>14</xdr:row>
      <xdr:rowOff>159750</xdr:rowOff>
    </xdr:to>
    <xdr:graphicFrame macro="">
      <xdr:nvGraphicFramePr>
        <xdr:cNvPr id="3" name="תרשים 2" descr="איור א'-8: יתרת האחזקות באג&quot;ח ממשלתיות סחירות לפי מחזיקים, מיליארדי ש&quot;ח" title="איור א'-8: יתרת האחזקות באג&quot;ח ממשלתיות סחירות לפי מחזיק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125289</xdr:rowOff>
    </xdr:from>
    <xdr:to>
      <xdr:col>5</xdr:col>
      <xdr:colOff>156346</xdr:colOff>
      <xdr:row>14</xdr:row>
      <xdr:rowOff>87212</xdr:rowOff>
    </xdr:to>
    <xdr:graphicFrame macro="">
      <xdr:nvGraphicFramePr>
        <xdr:cNvPr id="3" name="תרשים 2" descr="איור א'-9: יתרת אחזקות הציבור במק&quot;מ לפי מחזיקים, מיליארדי ש&quot;ח" title="איור א'-9: יתרת אחזקות הציבור במק&quot;מ לפי מחזיק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171450</xdr:rowOff>
    </xdr:from>
    <xdr:to>
      <xdr:col>5</xdr:col>
      <xdr:colOff>171000</xdr:colOff>
      <xdr:row>14</xdr:row>
      <xdr:rowOff>159750</xdr:rowOff>
    </xdr:to>
    <xdr:graphicFrame macro="">
      <xdr:nvGraphicFramePr>
        <xdr:cNvPr id="2" name="תרשים 1" descr="איור א'-10: יתרת אחזקות הציבור באג&quot;ח קונצרניות סחירות לפי מחזיקים, מיליארדי ש&quot;ח" title="איור א'-10: יתרת אחזקות הציבור באג&quot;ח קונצרניות סחירות לפי מחזיק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9524</xdr:rowOff>
    </xdr:from>
    <xdr:to>
      <xdr:col>5</xdr:col>
      <xdr:colOff>171000</xdr:colOff>
      <xdr:row>14</xdr:row>
      <xdr:rowOff>178799</xdr:rowOff>
    </xdr:to>
    <xdr:graphicFrame macro="">
      <xdr:nvGraphicFramePr>
        <xdr:cNvPr id="3" name="תרשים 2" descr="איור א'-11: יתרת האחזקות במניות בארץ ושינויים במהלך 2024 ביתרת המניות בארץ, מיליארדי ש&quot;ח" title="איור א'-11: יתרת האחזקות במניות בארץ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109904</xdr:colOff>
      <xdr:row>10</xdr:row>
      <xdr:rowOff>73268</xdr:rowOff>
    </xdr:from>
    <xdr:to>
      <xdr:col>5</xdr:col>
      <xdr:colOff>14654</xdr:colOff>
      <xdr:row>14</xdr:row>
      <xdr:rowOff>169983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158751</xdr:rowOff>
    </xdr:from>
    <xdr:to>
      <xdr:col>5</xdr:col>
      <xdr:colOff>136475</xdr:colOff>
      <xdr:row>14</xdr:row>
      <xdr:rowOff>152399</xdr:rowOff>
    </xdr:to>
    <xdr:grpSp>
      <xdr:nvGrpSpPr>
        <xdr:cNvPr id="8" name="קבוצה 7" descr="איור א'-12: מניות בארץ, ציבור במישרין לעומת הגופים המוסדיים&#10;יתרות ותנועות במיליארדי ₪" title="איור א'-12: מניות בארץ, ציבור במישרין לעומת הגופים המוסדיים, יתרות ותנועותבמיליארדי ש&quot;ח"/>
        <xdr:cNvGrpSpPr/>
      </xdr:nvGrpSpPr>
      <xdr:grpSpPr>
        <a:xfrm>
          <a:off x="11232581725" y="539751"/>
          <a:ext cx="3565475" cy="2165348"/>
          <a:chOff x="11180578400" y="523876"/>
          <a:chExt cx="3549600" cy="2184978"/>
        </a:xfrm>
      </xdr:grpSpPr>
      <xdr:grpSp>
        <xdr:nvGrpSpPr>
          <xdr:cNvPr id="2" name="קבוצה 1"/>
          <xdr:cNvGrpSpPr/>
        </xdr:nvGrpSpPr>
        <xdr:grpSpPr>
          <a:xfrm>
            <a:off x="11180578400" y="523876"/>
            <a:ext cx="3549600" cy="2120400"/>
            <a:chOff x="11180578400" y="523876"/>
            <a:chExt cx="3549600" cy="2120400"/>
          </a:xfrm>
        </xdr:grpSpPr>
        <xdr:graphicFrame macro="">
          <xdr:nvGraphicFramePr>
            <xdr:cNvPr id="4" name="תרשים 3" descr="איור א'-14: מניות בארץ, ציבור במישרין לעומת הגופים המוסדיים&#10;יתרות ותנועות במיליארדי ₪" title="איור א'-14: מניות בארץ, ציבור במישרין לעומת הגופים המוסדיים, יתרות ותנועותבמיליארדי ש&quot;ח"/>
            <xdr:cNvGraphicFramePr>
              <a:graphicFrameLocks/>
            </xdr:cNvGraphicFramePr>
          </xdr:nvGraphicFramePr>
          <xdr:xfrm>
            <a:off x="11180578400" y="523876"/>
            <a:ext cx="3549600" cy="21204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cxnSp macro="">
          <xdr:nvCxnSpPr>
            <xdr:cNvPr id="5" name="מחבר ישר 4"/>
            <xdr:cNvCxnSpPr/>
          </xdr:nvCxnSpPr>
          <xdr:spPr>
            <a:xfrm>
              <a:off x="11180660851" y="1936750"/>
              <a:ext cx="0" cy="468000"/>
            </a:xfrm>
            <a:prstGeom prst="line">
              <a:avLst/>
            </a:prstGeom>
            <a:ln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" name="מחבר ישר 5"/>
            <xdr:cNvCxnSpPr/>
          </xdr:nvCxnSpPr>
          <xdr:spPr>
            <a:xfrm>
              <a:off x="11184051751" y="1938338"/>
              <a:ext cx="0" cy="468000"/>
            </a:xfrm>
            <a:prstGeom prst="line">
              <a:avLst/>
            </a:prstGeom>
            <a:ln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" name="TextBox 2"/>
          <xdr:cNvSpPr txBox="1"/>
        </xdr:nvSpPr>
        <xdr:spPr>
          <a:xfrm>
            <a:off x="11182506476" y="2240858"/>
            <a:ext cx="1526697" cy="4679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r>
              <a:rPr lang="he-IL" sz="1100">
                <a:latin typeface="Assistant" panose="00000500000000000000" pitchFamily="2" charset="-79"/>
                <a:cs typeface="Assistant" panose="00000500000000000000" pitchFamily="2" charset="-79"/>
              </a:rPr>
              <a:t>ציבור</a:t>
            </a:r>
            <a:r>
              <a:rPr lang="he-IL" sz="1100" baseline="0">
                <a:latin typeface="Assistant" panose="00000500000000000000" pitchFamily="2" charset="-79"/>
                <a:cs typeface="Assistant" panose="00000500000000000000" pitchFamily="2" charset="-79"/>
              </a:rPr>
              <a:t> במישרין (כולל קרנות נאמנות)</a:t>
            </a:r>
            <a:endParaRPr lang="he-IL" sz="1100">
              <a:latin typeface="Assistant" panose="00000500000000000000" pitchFamily="2" charset="-79"/>
              <a:cs typeface="Assistant" panose="00000500000000000000" pitchFamily="2" charset="-79"/>
            </a:endParaRPr>
          </a:p>
        </xdr:txBody>
      </xdr:sp>
      <xdr:sp macro="" textlink="">
        <xdr:nvSpPr>
          <xdr:cNvPr id="7" name="TextBox 6"/>
          <xdr:cNvSpPr txBox="1"/>
        </xdr:nvSpPr>
        <xdr:spPr>
          <a:xfrm>
            <a:off x="11181111751" y="2317750"/>
            <a:ext cx="619124" cy="206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r>
              <a:rPr lang="he-IL" sz="1100">
                <a:latin typeface="Assistant" panose="00000500000000000000" pitchFamily="2" charset="-79"/>
                <a:cs typeface="Assistant" panose="00000500000000000000" pitchFamily="2" charset="-79"/>
              </a:rPr>
              <a:t>מוסדיים</a:t>
            </a:r>
          </a:p>
        </xdr:txBody>
      </xdr:sp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0.49686</cdr:x>
      <cdr:y>0.05989</cdr:y>
    </cdr:from>
    <cdr:to>
      <cdr:x>0.49686</cdr:x>
      <cdr:y>0.94708</cdr:y>
    </cdr:to>
    <cdr:cxnSp macro="">
      <cdr:nvCxnSpPr>
        <cdr:cNvPr id="3" name="מחבר ישר 2" descr="קו" title="קו"/>
        <cdr:cNvCxnSpPr/>
      </cdr:nvCxnSpPr>
      <cdr:spPr>
        <a:xfrm xmlns:a="http://schemas.openxmlformats.org/drawingml/2006/main">
          <a:off x="1763663" y="127000"/>
          <a:ext cx="0" cy="188118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15874</xdr:rowOff>
    </xdr:from>
    <xdr:to>
      <xdr:col>5</xdr:col>
      <xdr:colOff>171000</xdr:colOff>
      <xdr:row>15</xdr:row>
      <xdr:rowOff>4174</xdr:rowOff>
    </xdr:to>
    <xdr:graphicFrame macro="">
      <xdr:nvGraphicFramePr>
        <xdr:cNvPr id="2" name="תרשים 1" descr="איור א'-13: יתרת הפיקדונות ועו&quot;ש במיליארדי ש&quot;ח" title="איור א'-13: יתרת הפיקדונות ועו&quot;ש במיליארדי ש&quot;ח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177800</xdr:rowOff>
    </xdr:from>
    <xdr:to>
      <xdr:col>5</xdr:col>
      <xdr:colOff>171000</xdr:colOff>
      <xdr:row>14</xdr:row>
      <xdr:rowOff>166100</xdr:rowOff>
    </xdr:to>
    <xdr:graphicFrame macro="">
      <xdr:nvGraphicFramePr>
        <xdr:cNvPr id="2" name="תרשים 1" descr="איור א'-14: יתרות מניות ואג&quot;ח בחו&quot;ל&#10;מיליארדי ₪" title="איור א'-14: יתרות מניות ואג&quot;ח בחו&quot;ל, מיליארדי ש&quot;ח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5</xdr:col>
      <xdr:colOff>171000</xdr:colOff>
      <xdr:row>14</xdr:row>
      <xdr:rowOff>178800</xdr:rowOff>
    </xdr:to>
    <xdr:graphicFrame macro="">
      <xdr:nvGraphicFramePr>
        <xdr:cNvPr id="9" name="תרשים 8" descr="איור א'-15: ההשקעות נטו בחו&quot;ל, מיליארדי ש&quot;ח&#10;ציבור במישרין לעומת הגופים המוסדיים" title="איור א'-15: ההשקעות נטו בחו&quot;ל, מיליארדי ש&quot;ח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5</xdr:col>
      <xdr:colOff>171000</xdr:colOff>
      <xdr:row>14</xdr:row>
      <xdr:rowOff>169275</xdr:rowOff>
    </xdr:to>
    <xdr:graphicFrame macro="">
      <xdr:nvGraphicFramePr>
        <xdr:cNvPr id="2" name="תרשים 1" descr="איור א'-2: יחס יתרת תיק הנכסים לתוצר&#10;" title="איור א'-2: יחס יתרת תיק הנכסים לתוצר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13074</xdr:rowOff>
    </xdr:from>
    <xdr:to>
      <xdr:col>5</xdr:col>
      <xdr:colOff>171000</xdr:colOff>
      <xdr:row>15</xdr:row>
      <xdr:rowOff>1374</xdr:rowOff>
    </xdr:to>
    <xdr:graphicFrame macro="">
      <xdr:nvGraphicFramePr>
        <xdr:cNvPr id="3" name="תרשים 2" descr="איור א'-16: חשיפה לנכסים זרים של הגופים המוסדיים בשנים 2023 ו-2024&#10;אחוז מסך הנכסים" title="איור א'-16: חשיפה לנכסים זרים של הגופים המוסדי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0.33854</cdr:x>
      <cdr:y>0.22689</cdr:y>
    </cdr:from>
    <cdr:to>
      <cdr:x>0.94532</cdr:x>
      <cdr:y>0.22689</cdr:y>
    </cdr:to>
    <cdr:cxnSp macro="">
      <cdr:nvCxnSpPr>
        <cdr:cNvPr id="3" name="מחבר ישר 2" descr="קו" title="קו"/>
        <cdr:cNvCxnSpPr/>
      </cdr:nvCxnSpPr>
      <cdr:spPr>
        <a:xfrm xmlns:a="http://schemas.openxmlformats.org/drawingml/2006/main">
          <a:off x="1218744" y="490084"/>
          <a:ext cx="2184408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5</xdr:col>
      <xdr:colOff>171000</xdr:colOff>
      <xdr:row>14</xdr:row>
      <xdr:rowOff>169275</xdr:rowOff>
    </xdr:to>
    <xdr:graphicFrame macro="">
      <xdr:nvGraphicFramePr>
        <xdr:cNvPr id="2" name="תרשים 1" descr="איור א'-17: התפלגות החשיפה לנכסים זרים של הגופים המוסדיים&#10;אחוז מסך הנכסים הזרים של הגופים המוסדיים" title="איור א'-17: התפלגות החשיפה לנכסים זרים של הגופים המוסדי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0.18685</cdr:x>
      <cdr:y>0.37042</cdr:y>
    </cdr:from>
    <cdr:to>
      <cdr:x>0.38617</cdr:x>
      <cdr:y>0.61148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2650" y="800100"/>
          <a:ext cx="717550" cy="520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0.16039</cdr:x>
      <cdr:y>0.37924</cdr:y>
    </cdr:from>
    <cdr:to>
      <cdr:x>0.42321</cdr:x>
      <cdr:y>0.60266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7404" y="819158"/>
          <a:ext cx="946152" cy="482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000" b="1">
              <a:latin typeface="Assistant" panose="00000500000000000000" pitchFamily="2" charset="-79"/>
              <a:cs typeface="Assistant" panose="00000500000000000000" pitchFamily="2" charset="-79"/>
            </a:rPr>
            <a:t>321.8</a:t>
          </a:r>
        </a:p>
        <a:p xmlns:a="http://schemas.openxmlformats.org/drawingml/2006/main">
          <a:pPr algn="ctr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מיליארדי דולר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1121</xdr:rowOff>
    </xdr:from>
    <xdr:to>
      <xdr:col>4</xdr:col>
      <xdr:colOff>163205</xdr:colOff>
      <xdr:row>14</xdr:row>
      <xdr:rowOff>170591</xdr:rowOff>
    </xdr:to>
    <xdr:graphicFrame macro="">
      <xdr:nvGraphicFramePr>
        <xdr:cNvPr id="8" name="תרשים 7" descr="איור א'-18: התמחויות בקרנות נאמנות (כולל ק. סל)&#10;צבירות נטו במיליארדי ש&quot;ח, במהלך 2024" title="איור א'-18: התמחויות בקרנות נאמנות (כולל ק. סל)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588351</xdr:colOff>
      <xdr:row>3</xdr:row>
      <xdr:rowOff>0</xdr:rowOff>
    </xdr:from>
    <xdr:to>
      <xdr:col>2</xdr:col>
      <xdr:colOff>508599</xdr:colOff>
      <xdr:row>5</xdr:row>
      <xdr:rowOff>84482</xdr:rowOff>
    </xdr:to>
    <xdr:sp macro="" textlink="">
      <xdr:nvSpPr>
        <xdr:cNvPr id="3" name="TextBox 1"/>
        <xdr:cNvSpPr txBox="1"/>
      </xdr:nvSpPr>
      <xdr:spPr>
        <a:xfrm>
          <a:off x="11237543601" y="542925"/>
          <a:ext cx="996573" cy="446432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/>
          <a:r>
            <a:rPr lang="he-IL" sz="1100" u="none">
              <a:latin typeface="Assistant" panose="00000500000000000000" pitchFamily="2" charset="-79"/>
              <a:cs typeface="Assistant" panose="00000500000000000000" pitchFamily="2" charset="-79"/>
            </a:rPr>
            <a:t>סה"כ צבירות נטו</a:t>
          </a:r>
          <a:r>
            <a:rPr lang="he-IL" sz="1100" u="none" baseline="0">
              <a:latin typeface="Assistant" panose="00000500000000000000" pitchFamily="2" charset="-79"/>
              <a:cs typeface="Assistant" panose="00000500000000000000" pitchFamily="2" charset="-79"/>
            </a:rPr>
            <a:t> ב-2024</a:t>
          </a:r>
          <a:endParaRPr lang="he-IL" sz="1100" u="none"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twoCellAnchor>
    <xdr:from>
      <xdr:col>0</xdr:col>
      <xdr:colOff>219075</xdr:colOff>
      <xdr:row>3</xdr:row>
      <xdr:rowOff>0</xdr:rowOff>
    </xdr:from>
    <xdr:to>
      <xdr:col>1</xdr:col>
      <xdr:colOff>370742</xdr:colOff>
      <xdr:row>5</xdr:row>
      <xdr:rowOff>50307</xdr:rowOff>
    </xdr:to>
    <xdr:sp macro="" textlink="">
      <xdr:nvSpPr>
        <xdr:cNvPr id="4" name="TextBox 1"/>
        <xdr:cNvSpPr txBox="1"/>
      </xdr:nvSpPr>
      <xdr:spPr>
        <a:xfrm>
          <a:off x="11238757783" y="542925"/>
          <a:ext cx="942242" cy="412257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/>
          <a:r>
            <a:rPr lang="he-IL" sz="1100" u="none">
              <a:latin typeface="Assistant" panose="00000500000000000000" pitchFamily="2" charset="-79"/>
              <a:cs typeface="Assistant" panose="00000500000000000000" pitchFamily="2" charset="-79"/>
            </a:rPr>
            <a:t>צבירות נטו</a:t>
          </a:r>
          <a:r>
            <a:rPr lang="he-IL" sz="1100" u="none" baseline="0"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  <a:r>
            <a:rPr lang="en-US" sz="1100" u="none" baseline="0">
              <a:latin typeface="Assistant" panose="00000500000000000000" pitchFamily="2" charset="-79"/>
              <a:cs typeface="Assistant" panose="00000500000000000000" pitchFamily="2" charset="-79"/>
            </a:rPr>
            <a:t>Q4</a:t>
          </a:r>
          <a:r>
            <a:rPr lang="he-IL" sz="1100" u="none" baseline="0"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  <a:r>
            <a:rPr lang="en-US" sz="1100" u="none" baseline="0">
              <a:latin typeface="Assistant" panose="00000500000000000000" pitchFamily="2" charset="-79"/>
              <a:cs typeface="Assistant" panose="00000500000000000000" pitchFamily="2" charset="-79"/>
            </a:rPr>
            <a:t>2024</a:t>
          </a:r>
          <a:endParaRPr lang="he-IL" sz="1100" u="none"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0.29211</cdr:x>
      <cdr:y>0.29805</cdr:y>
    </cdr:from>
    <cdr:to>
      <cdr:x>0.95863</cdr:x>
      <cdr:y>0.30324</cdr:y>
    </cdr:to>
    <cdr:cxnSp macro="">
      <cdr:nvCxnSpPr>
        <cdr:cNvPr id="7" name="מחבר ישר 6" descr="קו" title="קו"/>
        <cdr:cNvCxnSpPr/>
      </cdr:nvCxnSpPr>
      <cdr:spPr>
        <a:xfrm xmlns:a="http://schemas.openxmlformats.org/drawingml/2006/main" flipV="1">
          <a:off x="1074361" y="643836"/>
          <a:ext cx="2451414" cy="11211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0.43784</cdr:x>
      <cdr:y>0.84315</cdr:y>
    </cdr:from>
    <cdr:to>
      <cdr:x>0.58928</cdr:x>
      <cdr:y>0.98995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580506" y="1855304"/>
          <a:ext cx="546653" cy="323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142875</xdr:rowOff>
    </xdr:from>
    <xdr:to>
      <xdr:col>5</xdr:col>
      <xdr:colOff>171000</xdr:colOff>
      <xdr:row>14</xdr:row>
      <xdr:rowOff>131175</xdr:rowOff>
    </xdr:to>
    <xdr:graphicFrame macro="">
      <xdr:nvGraphicFramePr>
        <xdr:cNvPr id="4" name="תרשים 4" descr="איור א'-19: יתרות בקרנות הנאמנות לפי קבוצות התמחות נבחרות&#10;מיליארדי ש&quot;ח" title="איור א'-19: יתרות בקרנות הנאמנות לפי קבוצות התמחות נבחרות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9630</xdr:rowOff>
    </xdr:from>
    <xdr:to>
      <xdr:col>5</xdr:col>
      <xdr:colOff>437400</xdr:colOff>
      <xdr:row>15</xdr:row>
      <xdr:rowOff>5954</xdr:rowOff>
    </xdr:to>
    <xdr:grpSp>
      <xdr:nvGrpSpPr>
        <xdr:cNvPr id="3" name="קבוצה 2" descr="איור א'-20: נכסי קרנות הנאמנות (כולל ק. סל)&#10;אחוז מסך הנכסים ₪" title="איור א'-20: התפלגות נכסי קרנות הנאמנות (כולל ק. סל)"/>
        <xdr:cNvGrpSpPr/>
      </xdr:nvGrpSpPr>
      <xdr:grpSpPr>
        <a:xfrm>
          <a:off x="11232280800" y="552555"/>
          <a:ext cx="3866400" cy="2168024"/>
          <a:chOff x="11211349228" y="2845700"/>
          <a:chExt cx="3592800" cy="2120400"/>
        </a:xfrm>
      </xdr:grpSpPr>
      <xdr:graphicFrame macro="">
        <xdr:nvGraphicFramePr>
          <xdr:cNvPr id="4" name="תרשים 3" descr="איור א'-18: נכסי קרנות הנאמנות (כולל ק. סל)&#10;אחוז מסך הנכסים ₪" title="איור א'-18: התפלגות נכסי קרנות הנאמנות (כולל ק. סל)"/>
          <xdr:cNvGraphicFramePr>
            <a:graphicFrameLocks/>
          </xdr:cNvGraphicFramePr>
        </xdr:nvGraphicFramePr>
        <xdr:xfrm>
          <a:off x="11211349228" y="2845700"/>
          <a:ext cx="3592800" cy="212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TextBox 1"/>
          <xdr:cNvSpPr txBox="1"/>
        </xdr:nvSpPr>
        <xdr:spPr>
          <a:xfrm>
            <a:off x="11213868497" y="3344763"/>
            <a:ext cx="1001430" cy="139629"/>
          </a:xfrm>
          <a:prstGeom prst="rect">
            <a:avLst/>
          </a:prstGeom>
          <a:solidFill>
            <a:srgbClr val="177990"/>
          </a:solidFill>
        </xdr:spPr>
        <xdr:txBody>
          <a:bodyPr wrap="square" lIns="0" tIns="0" rIns="0" bIns="0" rtlCol="1" anchor="ctr" anchorCtr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e-IL" sz="1000">
                <a:solidFill>
                  <a:schemeClr val="bg1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מק"מ</a:t>
            </a:r>
          </a:p>
        </xdr:txBody>
      </xdr:sp>
    </xdr:grp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0.70014</cdr:x>
      <cdr:y>0.10112</cdr:y>
    </cdr:from>
    <cdr:to>
      <cdr:x>0.97887</cdr:x>
      <cdr:y>0.16708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12821" y="220738"/>
          <a:ext cx="1080000" cy="143986"/>
        </a:xfrm>
        <a:prstGeom xmlns:a="http://schemas.openxmlformats.org/drawingml/2006/main" prst="rect">
          <a:avLst/>
        </a:prstGeom>
        <a:solidFill xmlns:a="http://schemas.openxmlformats.org/drawingml/2006/main">
          <a:srgbClr val="D5D4E3"/>
        </a:solidFill>
      </cdr:spPr>
      <cdr:txBody>
        <a:bodyPr xmlns:a="http://schemas.openxmlformats.org/drawingml/2006/main" vertOverflow="clip" wrap="square" lIns="0" tIns="0" rIns="0" bIns="0" rtlCol="1" anchor="ctr" anchorCtr="1"/>
        <a:lstStyle xmlns:a="http://schemas.openxmlformats.org/drawingml/2006/main"/>
        <a:p xmlns:a="http://schemas.openxmlformats.org/drawingml/2006/main">
          <a:pPr algn="ctr"/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אחר</a:t>
          </a:r>
        </a:p>
      </cdr:txBody>
    </cdr:sp>
  </cdr:relSizeAnchor>
  <cdr:relSizeAnchor xmlns:cdr="http://schemas.openxmlformats.org/drawingml/2006/chartDrawing">
    <cdr:from>
      <cdr:x>0.70052</cdr:x>
      <cdr:y>0.35263</cdr:y>
    </cdr:from>
    <cdr:to>
      <cdr:x>0.97925</cdr:x>
      <cdr:y>0.41848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714293" y="769768"/>
          <a:ext cx="1080000" cy="143746"/>
        </a:xfrm>
        <a:prstGeom xmlns:a="http://schemas.openxmlformats.org/drawingml/2006/main" prst="rect">
          <a:avLst/>
        </a:prstGeom>
        <a:solidFill xmlns:a="http://schemas.openxmlformats.org/drawingml/2006/main">
          <a:srgbClr val="59BFCB"/>
        </a:solidFill>
      </cdr:spPr>
      <cdr:txBody>
        <a:bodyPr xmlns:a="http://schemas.openxmlformats.org/drawingml/2006/main" wrap="square" lIns="0" tIns="0" rIns="0" bIns="0" rtlCol="1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אג"ח ממשלתיות</a:t>
          </a:r>
        </a:p>
      </cdr:txBody>
    </cdr:sp>
  </cdr:relSizeAnchor>
  <cdr:relSizeAnchor xmlns:cdr="http://schemas.openxmlformats.org/drawingml/2006/chartDrawing">
    <cdr:from>
      <cdr:x>0.7019</cdr:x>
      <cdr:y>0.49911</cdr:y>
    </cdr:from>
    <cdr:to>
      <cdr:x>0.98063</cdr:x>
      <cdr:y>0.56496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719640" y="1089524"/>
          <a:ext cx="1080000" cy="143746"/>
        </a:xfrm>
        <a:prstGeom xmlns:a="http://schemas.openxmlformats.org/drawingml/2006/main" prst="rect">
          <a:avLst/>
        </a:prstGeom>
        <a:solidFill xmlns:a="http://schemas.openxmlformats.org/drawingml/2006/main">
          <a:srgbClr val="AEDCE0"/>
        </a:solidFill>
      </cdr:spPr>
      <cdr:txBody>
        <a:bodyPr xmlns:a="http://schemas.openxmlformats.org/drawingml/2006/main" wrap="square" lIns="0" tIns="0" rIns="0" bIns="0" rtlCol="1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אג"ח חברות</a:t>
          </a:r>
        </a:p>
      </cdr:txBody>
    </cdr:sp>
  </cdr:relSizeAnchor>
  <cdr:relSizeAnchor xmlns:cdr="http://schemas.openxmlformats.org/drawingml/2006/chartDrawing">
    <cdr:from>
      <cdr:x>0.7019</cdr:x>
      <cdr:y>0.62675</cdr:y>
    </cdr:from>
    <cdr:to>
      <cdr:x>0.98063</cdr:x>
      <cdr:y>0.6926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719640" y="1368153"/>
          <a:ext cx="1080000" cy="143746"/>
        </a:xfrm>
        <a:prstGeom xmlns:a="http://schemas.openxmlformats.org/drawingml/2006/main" prst="rect">
          <a:avLst/>
        </a:prstGeom>
        <a:solidFill xmlns:a="http://schemas.openxmlformats.org/drawingml/2006/main">
          <a:srgbClr val="B4B4B4"/>
        </a:solidFill>
      </cdr:spPr>
      <cdr:txBody>
        <a:bodyPr xmlns:a="http://schemas.openxmlformats.org/drawingml/2006/main" wrap="square" lIns="0" tIns="0" rIns="0" bIns="0" rtlCol="1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נכסים</a:t>
          </a:r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 פיננסיים</a:t>
          </a:r>
          <a:r>
            <a:rPr lang="he-IL" sz="1000" baseline="0"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בחו"ל</a:t>
          </a:r>
        </a:p>
      </cdr:txBody>
    </cdr:sp>
  </cdr:relSizeAnchor>
  <cdr:relSizeAnchor xmlns:cdr="http://schemas.openxmlformats.org/drawingml/2006/chartDrawing">
    <cdr:from>
      <cdr:x>0.70034</cdr:x>
      <cdr:y>0.74302</cdr:y>
    </cdr:from>
    <cdr:to>
      <cdr:x>0.97943</cdr:x>
      <cdr:y>0.80887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713584" y="1621966"/>
          <a:ext cx="1081385" cy="143746"/>
        </a:xfrm>
        <a:prstGeom xmlns:a="http://schemas.openxmlformats.org/drawingml/2006/main" prst="rect">
          <a:avLst/>
        </a:prstGeom>
        <a:solidFill xmlns:a="http://schemas.openxmlformats.org/drawingml/2006/main">
          <a:srgbClr val="595959"/>
        </a:solidFill>
      </cdr:spPr>
      <cdr:txBody>
        <a:bodyPr xmlns:a="http://schemas.openxmlformats.org/drawingml/2006/main" wrap="square" lIns="0" tIns="0" rIns="0" bIns="0" rtlCol="1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>
              <a:solidFill>
                <a:schemeClr val="bg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מניות בארץ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252677</xdr:colOff>
      <xdr:row>16</xdr:row>
      <xdr:rowOff>123825</xdr:rowOff>
    </xdr:to>
    <xdr:graphicFrame macro="">
      <xdr:nvGraphicFramePr>
        <xdr:cNvPr id="3" name="תרשים 2" descr="איור א'-21: יתרה במסלול עוקב מדד S&amp;P500 לפי מוצר, מיליארדי ש&quot;ח" title="איור א'-21: יתרה במסלול עוקב מדד S&amp;P500 לפי מוצר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1588</xdr:rowOff>
    </xdr:from>
    <xdr:to>
      <xdr:col>5</xdr:col>
      <xdr:colOff>232900</xdr:colOff>
      <xdr:row>14</xdr:row>
      <xdr:rowOff>170863</xdr:rowOff>
    </xdr:to>
    <xdr:graphicFrame macro="">
      <xdr:nvGraphicFramePr>
        <xdr:cNvPr id="6" name="תרשים 5" descr="איור א'-3: שינוי ביתרת הנכסים בתיק בשנת 2024&#10;יתרות במיליארדי ש&quot;ח (עמודות) ושינוי באחוזים (בועות)" title="איור א'-3: שינוי ביתרת הנכסים בתיק בשנת 20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6</xdr:col>
      <xdr:colOff>205200</xdr:colOff>
      <xdr:row>15</xdr:row>
      <xdr:rowOff>179179</xdr:rowOff>
    </xdr:to>
    <xdr:graphicFrame macro="">
      <xdr:nvGraphicFramePr>
        <xdr:cNvPr id="3" name="תרשים 2" descr="איור א'-22: שינויים במסלולים עוקבי מדד S&amp;P500 אצל המוסדיים&#10;מיליארדי ש&quot;ח" title="איור א'-22: שינויים במסלולים עוקבי מדד S&amp;P500 אצל המוסדי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171449</xdr:rowOff>
    </xdr:from>
    <xdr:to>
      <xdr:col>6</xdr:col>
      <xdr:colOff>205200</xdr:colOff>
      <xdr:row>15</xdr:row>
      <xdr:rowOff>14774</xdr:rowOff>
    </xdr:to>
    <xdr:graphicFrame macro="">
      <xdr:nvGraphicFramePr>
        <xdr:cNvPr id="4" name="תרשים 3" descr="איור א'-23:יתרת קרנות נאמנות עוקבות מדד S&amp;P500 &#10;מיליארדי ש&quot;ח" title="איור א'-23:יתרת קרנות נאמנות עוקבות מדד S&amp;P500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205200</xdr:colOff>
      <xdr:row>15</xdr:row>
      <xdr:rowOff>14775</xdr:rowOff>
    </xdr:to>
    <xdr:graphicFrame macro="">
      <xdr:nvGraphicFramePr>
        <xdr:cNvPr id="2" name="תרשים 1" descr="איור א'-24: אחזקות בקרנות נאמנות עוקבות מדד S&amp;P500, מיליארדי ש&quot;ח" title="איור א'-24: אחזקות בקרנות נאמנות עוקבות מדד S&amp;P500, מיליארדי ש&quot;ח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0.35835</cdr:x>
      <cdr:y>0.03969</cdr:y>
    </cdr:from>
    <cdr:to>
      <cdr:x>0.52181</cdr:x>
      <cdr:y>0.97134</cdr:y>
    </cdr:to>
    <cdr:grpSp>
      <cdr:nvGrpSpPr>
        <cdr:cNvPr id="20" name="קבוצה 19" descr="שינוי באחוזים (בועות)" title="שינוי באחוזים (בועות)"/>
        <cdr:cNvGrpSpPr/>
      </cdr:nvGrpSpPr>
      <cdr:grpSpPr>
        <a:xfrm xmlns:a="http://schemas.openxmlformats.org/drawingml/2006/main">
          <a:off x="1312242" y="85730"/>
          <a:ext cx="598574" cy="2012364"/>
          <a:chOff x="1290044" y="84281"/>
          <a:chExt cx="588483" cy="1978348"/>
        </a:xfrm>
      </cdr:grpSpPr>
      <cdr:grpSp>
        <cdr:nvGrpSpPr>
          <cdr:cNvPr id="2" name="קבוצה 1"/>
          <cdr:cNvGrpSpPr/>
        </cdr:nvGrpSpPr>
        <cdr:grpSpPr>
          <a:xfrm xmlns:a="http://schemas.openxmlformats.org/drawingml/2006/main">
            <a:off x="1304928" y="84281"/>
            <a:ext cx="571032" cy="394056"/>
            <a:chOff x="-1" y="0"/>
            <a:chExt cx="571038" cy="400845"/>
          </a:xfrm>
        </cdr:grpSpPr>
        <cdr:sp macro="" textlink="">
          <cdr:nvSpPr>
            <cdr:cNvPr id="18" name="אליפסה 17"/>
            <cdr:cNvSpPr/>
          </cdr:nvSpPr>
          <cdr:spPr>
            <a:xfrm xmlns:a="http://schemas.openxmlformats.org/drawingml/2006/main">
              <a:off x="65311" y="0"/>
              <a:ext cx="359998" cy="360018"/>
            </a:xfrm>
            <a:prstGeom xmlns:a="http://schemas.openxmlformats.org/drawingml/2006/main" prst="ellipse">
              <a:avLst/>
            </a:prstGeom>
            <a:ln xmlns:a="http://schemas.openxmlformats.org/drawingml/2006/main">
              <a:solidFill>
                <a:srgbClr val="00A390"/>
              </a:solidFill>
            </a:ln>
          </cdr:spPr>
          <cdr:style>
            <a:lnRef xmlns:a="http://schemas.openxmlformats.org/drawingml/2006/main" idx="2">
              <a:schemeClr val="accent5"/>
            </a:lnRef>
            <a:fillRef xmlns:a="http://schemas.openxmlformats.org/drawingml/2006/main" idx="1">
              <a:schemeClr val="lt1"/>
            </a:fillRef>
            <a:effectRef xmlns:a="http://schemas.openxmlformats.org/drawingml/2006/main" idx="0">
              <a:schemeClr val="accent5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he-IL" sz="1100"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  <cdr:sp macro="" textlink="">
          <cdr:nvSpPr>
            <cdr:cNvPr id="19" name="TextBox 3"/>
            <cdr:cNvSpPr txBox="1"/>
          </cdr:nvSpPr>
          <cdr:spPr>
            <a:xfrm xmlns:a="http://schemas.openxmlformats.org/drawingml/2006/main">
              <a:off x="-1" y="34482"/>
              <a:ext cx="571038" cy="36636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Assistant" panose="00000500000000000000" pitchFamily="2" charset="-79"/>
                  <a:cs typeface="Assistant" panose="00000500000000000000" pitchFamily="2" charset="-79"/>
                </a:rPr>
                <a:t>+</a:t>
              </a:r>
              <a:r>
                <a:rPr lang="he-IL" sz="1100">
                  <a:latin typeface="Assistant" panose="00000500000000000000" pitchFamily="2" charset="-79"/>
                  <a:cs typeface="Assistant" panose="00000500000000000000" pitchFamily="2" charset="-79"/>
                </a:rPr>
                <a:t>21</a:t>
              </a:r>
              <a:r>
                <a:rPr lang="en-US" sz="1100">
                  <a:latin typeface="Assistant" panose="00000500000000000000" pitchFamily="2" charset="-79"/>
                  <a:cs typeface="Assistant" panose="00000500000000000000" pitchFamily="2" charset="-79"/>
                </a:rPr>
                <a:t>%</a:t>
              </a:r>
              <a:endParaRPr lang="he-IL" sz="1100"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</cdr:grpSp>
      <cdr:grpSp>
        <cdr:nvGrpSpPr>
          <cdr:cNvPr id="3" name="קבוצה 2"/>
          <cdr:cNvGrpSpPr/>
        </cdr:nvGrpSpPr>
        <cdr:grpSpPr>
          <a:xfrm xmlns:a="http://schemas.openxmlformats.org/drawingml/2006/main">
            <a:off x="1290044" y="408474"/>
            <a:ext cx="570996" cy="406648"/>
            <a:chOff x="-14874" y="329767"/>
            <a:chExt cx="570990" cy="413665"/>
          </a:xfrm>
        </cdr:grpSpPr>
        <cdr:sp macro="" textlink="">
          <cdr:nvSpPr>
            <cdr:cNvPr id="16" name="אליפסה 15"/>
            <cdr:cNvSpPr/>
          </cdr:nvSpPr>
          <cdr:spPr>
            <a:xfrm xmlns:a="http://schemas.openxmlformats.org/drawingml/2006/main">
              <a:off x="65255" y="329767"/>
              <a:ext cx="359989" cy="360035"/>
            </a:xfrm>
            <a:prstGeom xmlns:a="http://schemas.openxmlformats.org/drawingml/2006/main" prst="ellipse">
              <a:avLst/>
            </a:prstGeom>
            <a:ln xmlns:a="http://schemas.openxmlformats.org/drawingml/2006/main">
              <a:solidFill>
                <a:srgbClr val="00A390"/>
              </a:solidFill>
            </a:ln>
          </cdr:spPr>
          <cdr:style>
            <a:lnRef xmlns:a="http://schemas.openxmlformats.org/drawingml/2006/main" idx="2">
              <a:schemeClr val="accent5"/>
            </a:lnRef>
            <a:fillRef xmlns:a="http://schemas.openxmlformats.org/drawingml/2006/main" idx="1">
              <a:schemeClr val="lt1"/>
            </a:fillRef>
            <a:effectRef xmlns:a="http://schemas.openxmlformats.org/drawingml/2006/main" idx="0">
              <a:schemeClr val="accent5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he-IL" sz="1100"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  <cdr:sp macro="" textlink="">
          <cdr:nvSpPr>
            <cdr:cNvPr id="17" name="TextBox 3"/>
            <cdr:cNvSpPr txBox="1"/>
          </cdr:nvSpPr>
          <cdr:spPr>
            <a:xfrm xmlns:a="http://schemas.openxmlformats.org/drawingml/2006/main">
              <a:off x="-14874" y="372755"/>
              <a:ext cx="570990" cy="37067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effectLst/>
                  <a:latin typeface="Assistant" panose="00000500000000000000" pitchFamily="2" charset="-79"/>
                  <a:ea typeface="+mn-ea"/>
                  <a:cs typeface="+mn-cs"/>
                </a:rPr>
                <a:t>+</a:t>
              </a:r>
              <a:r>
                <a:rPr lang="he-IL" sz="1100">
                  <a:effectLst/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rPr>
                <a:t>10</a:t>
              </a:r>
              <a:r>
                <a:rPr lang="en-US" sz="1100">
                  <a:effectLst/>
                  <a:latin typeface="Assistant" panose="00000500000000000000" pitchFamily="2" charset="-79"/>
                  <a:ea typeface="+mn-ea"/>
                  <a:cs typeface="+mn-cs"/>
                </a:rPr>
                <a:t>%</a:t>
              </a:r>
              <a:endParaRPr lang="he-IL">
                <a:effectLst/>
                <a:latin typeface="Assistant" panose="00000500000000000000" pitchFamily="2" charset="-79"/>
                <a:cs typeface="+mn-cs"/>
              </a:endParaRPr>
            </a:p>
          </cdr:txBody>
        </cdr:sp>
      </cdr:grpSp>
      <cdr:grpSp>
        <cdr:nvGrpSpPr>
          <cdr:cNvPr id="4" name="קבוצה 3"/>
          <cdr:cNvGrpSpPr/>
        </cdr:nvGrpSpPr>
        <cdr:grpSpPr>
          <a:xfrm xmlns:a="http://schemas.openxmlformats.org/drawingml/2006/main">
            <a:off x="1308738" y="710965"/>
            <a:ext cx="519612" cy="387919"/>
            <a:chOff x="3787" y="637459"/>
            <a:chExt cx="519580" cy="394612"/>
          </a:xfrm>
        </cdr:grpSpPr>
        <cdr:sp macro="" textlink="">
          <cdr:nvSpPr>
            <cdr:cNvPr id="14" name="אליפסה 13"/>
            <cdr:cNvSpPr/>
          </cdr:nvSpPr>
          <cdr:spPr>
            <a:xfrm xmlns:a="http://schemas.openxmlformats.org/drawingml/2006/main">
              <a:off x="65282" y="637459"/>
              <a:ext cx="359991" cy="360035"/>
            </a:xfrm>
            <a:prstGeom xmlns:a="http://schemas.openxmlformats.org/drawingml/2006/main" prst="ellipse">
              <a:avLst/>
            </a:prstGeom>
            <a:ln xmlns:a="http://schemas.openxmlformats.org/drawingml/2006/main">
              <a:solidFill>
                <a:srgbClr val="00A390"/>
              </a:solidFill>
            </a:ln>
          </cdr:spPr>
          <cdr:style>
            <a:lnRef xmlns:a="http://schemas.openxmlformats.org/drawingml/2006/main" idx="2">
              <a:schemeClr val="accent5"/>
            </a:lnRef>
            <a:fillRef xmlns:a="http://schemas.openxmlformats.org/drawingml/2006/main" idx="1">
              <a:schemeClr val="lt1"/>
            </a:fillRef>
            <a:effectRef xmlns:a="http://schemas.openxmlformats.org/drawingml/2006/main" idx="0">
              <a:schemeClr val="accent5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he-IL" sz="1100"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  <cdr:sp macro="" textlink="">
          <cdr:nvSpPr>
            <cdr:cNvPr id="15" name="TextBox 3"/>
            <cdr:cNvSpPr txBox="1"/>
          </cdr:nvSpPr>
          <cdr:spPr>
            <a:xfrm xmlns:a="http://schemas.openxmlformats.org/drawingml/2006/main">
              <a:off x="3787" y="665691"/>
              <a:ext cx="519580" cy="36638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he-IL" sz="1100">
                  <a:effectLst/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rPr>
                <a:t>26+</a:t>
              </a:r>
              <a:r>
                <a:rPr lang="en-US" sz="1100">
                  <a:effectLst/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rPr>
                <a:t>%</a:t>
              </a:r>
              <a:endParaRPr lang="he-IL">
                <a:effectLst/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</cdr:grpSp>
      <cdr:grpSp>
        <cdr:nvGrpSpPr>
          <cdr:cNvPr id="5" name="קבוצה 4"/>
          <cdr:cNvGrpSpPr/>
        </cdr:nvGrpSpPr>
        <cdr:grpSpPr>
          <a:xfrm xmlns:a="http://schemas.openxmlformats.org/drawingml/2006/main">
            <a:off x="1299996" y="1033183"/>
            <a:ext cx="547308" cy="400596"/>
            <a:chOff x="-17680" y="952516"/>
            <a:chExt cx="547277" cy="407504"/>
          </a:xfrm>
        </cdr:grpSpPr>
        <cdr:sp macro="" textlink="">
          <cdr:nvSpPr>
            <cdr:cNvPr id="12" name="אליפסה 11"/>
            <cdr:cNvSpPr/>
          </cdr:nvSpPr>
          <cdr:spPr>
            <a:xfrm xmlns:a="http://schemas.openxmlformats.org/drawingml/2006/main">
              <a:off x="58900" y="952516"/>
              <a:ext cx="359981" cy="360059"/>
            </a:xfrm>
            <a:prstGeom xmlns:a="http://schemas.openxmlformats.org/drawingml/2006/main" prst="ellipse">
              <a:avLst/>
            </a:prstGeom>
            <a:ln xmlns:a="http://schemas.openxmlformats.org/drawingml/2006/main">
              <a:solidFill>
                <a:srgbClr val="00A390"/>
              </a:solidFill>
            </a:ln>
          </cdr:spPr>
          <cdr:style>
            <a:lnRef xmlns:a="http://schemas.openxmlformats.org/drawingml/2006/main" idx="2">
              <a:schemeClr val="accent5"/>
            </a:lnRef>
            <a:fillRef xmlns:a="http://schemas.openxmlformats.org/drawingml/2006/main" idx="1">
              <a:schemeClr val="lt1"/>
            </a:fillRef>
            <a:effectRef xmlns:a="http://schemas.openxmlformats.org/drawingml/2006/main" idx="0">
              <a:schemeClr val="accent5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he-IL" sz="1100"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  <cdr:sp macro="" textlink="">
          <cdr:nvSpPr>
            <cdr:cNvPr id="13" name="TextBox 3"/>
            <cdr:cNvSpPr txBox="1"/>
          </cdr:nvSpPr>
          <cdr:spPr>
            <a:xfrm xmlns:a="http://schemas.openxmlformats.org/drawingml/2006/main">
              <a:off x="-17680" y="993616"/>
              <a:ext cx="547277" cy="366404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he-IL" sz="1100">
                  <a:effectLst/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rPr>
                <a:t>12+</a:t>
              </a:r>
              <a:r>
                <a:rPr lang="en-US" sz="1100">
                  <a:effectLst/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rPr>
                <a:t>%</a:t>
              </a:r>
              <a:endParaRPr lang="he-IL">
                <a:effectLst/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</cdr:grpSp>
      <cdr:grpSp>
        <cdr:nvGrpSpPr>
          <cdr:cNvPr id="6" name="קבוצה 5"/>
          <cdr:cNvGrpSpPr/>
        </cdr:nvGrpSpPr>
        <cdr:grpSpPr>
          <a:xfrm xmlns:a="http://schemas.openxmlformats.org/drawingml/2006/main">
            <a:off x="1310862" y="1342936"/>
            <a:ext cx="523656" cy="403548"/>
            <a:chOff x="-6813" y="1267596"/>
            <a:chExt cx="523664" cy="410514"/>
          </a:xfrm>
        </cdr:grpSpPr>
        <cdr:sp macro="" textlink="">
          <cdr:nvSpPr>
            <cdr:cNvPr id="10" name="אליפסה 9"/>
            <cdr:cNvSpPr/>
          </cdr:nvSpPr>
          <cdr:spPr>
            <a:xfrm xmlns:a="http://schemas.openxmlformats.org/drawingml/2006/main">
              <a:off x="65275" y="1267596"/>
              <a:ext cx="359989" cy="360059"/>
            </a:xfrm>
            <a:prstGeom xmlns:a="http://schemas.openxmlformats.org/drawingml/2006/main" prst="ellipse">
              <a:avLst/>
            </a:prstGeom>
            <a:ln xmlns:a="http://schemas.openxmlformats.org/drawingml/2006/main">
              <a:solidFill>
                <a:srgbClr val="00A390"/>
              </a:solidFill>
            </a:ln>
          </cdr:spPr>
          <cdr:style>
            <a:lnRef xmlns:a="http://schemas.openxmlformats.org/drawingml/2006/main" idx="2">
              <a:schemeClr val="accent5"/>
            </a:lnRef>
            <a:fillRef xmlns:a="http://schemas.openxmlformats.org/drawingml/2006/main" idx="1">
              <a:schemeClr val="lt1"/>
            </a:fillRef>
            <a:effectRef xmlns:a="http://schemas.openxmlformats.org/drawingml/2006/main" idx="0">
              <a:schemeClr val="accent5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he-IL" sz="1100"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  <cdr:sp macro="" textlink="">
          <cdr:nvSpPr>
            <cdr:cNvPr id="11" name="TextBox 3"/>
            <cdr:cNvSpPr txBox="1"/>
          </cdr:nvSpPr>
          <cdr:spPr>
            <a:xfrm xmlns:a="http://schemas.openxmlformats.org/drawingml/2006/main">
              <a:off x="-6813" y="1311705"/>
              <a:ext cx="523664" cy="36640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he-IL" sz="1100">
                  <a:effectLst/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rPr>
                <a:t>+</a:t>
              </a:r>
              <a:r>
                <a:rPr lang="en-US" sz="1100">
                  <a:effectLst/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rPr>
                <a:t>2</a:t>
              </a:r>
              <a:r>
                <a:rPr lang="he-IL" sz="1100">
                  <a:effectLst/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rPr>
                <a:t>3%</a:t>
              </a:r>
              <a:endParaRPr lang="he-IL">
                <a:effectLst/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</cdr:grpSp>
      <cdr:grpSp>
        <cdr:nvGrpSpPr>
          <cdr:cNvPr id="7" name="קבוצה 6"/>
          <cdr:cNvGrpSpPr/>
        </cdr:nvGrpSpPr>
        <cdr:grpSpPr>
          <a:xfrm xmlns:a="http://schemas.openxmlformats.org/drawingml/2006/main">
            <a:off x="1351415" y="1665154"/>
            <a:ext cx="527112" cy="397475"/>
            <a:chOff x="40133" y="1582654"/>
            <a:chExt cx="527066" cy="404329"/>
          </a:xfrm>
        </cdr:grpSpPr>
        <cdr:sp macro="" textlink="">
          <cdr:nvSpPr>
            <cdr:cNvPr id="8" name="אליפסה 7"/>
            <cdr:cNvSpPr/>
          </cdr:nvSpPr>
          <cdr:spPr>
            <a:xfrm xmlns:a="http://schemas.openxmlformats.org/drawingml/2006/main">
              <a:off x="65280" y="1582654"/>
              <a:ext cx="359987" cy="360059"/>
            </a:xfrm>
            <a:prstGeom xmlns:a="http://schemas.openxmlformats.org/drawingml/2006/main" prst="ellipse">
              <a:avLst/>
            </a:prstGeom>
            <a:ln xmlns:a="http://schemas.openxmlformats.org/drawingml/2006/main">
              <a:solidFill>
                <a:srgbClr val="00A390"/>
              </a:solidFill>
            </a:ln>
          </cdr:spPr>
          <cdr:style>
            <a:lnRef xmlns:a="http://schemas.openxmlformats.org/drawingml/2006/main" idx="2">
              <a:schemeClr val="accent5"/>
            </a:lnRef>
            <a:fillRef xmlns:a="http://schemas.openxmlformats.org/drawingml/2006/main" idx="1">
              <a:schemeClr val="lt1"/>
            </a:fillRef>
            <a:effectRef xmlns:a="http://schemas.openxmlformats.org/drawingml/2006/main" idx="0">
              <a:schemeClr val="accent5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he-IL" sz="1100"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  <cdr:sp macro="" textlink="">
          <cdr:nvSpPr>
            <cdr:cNvPr id="9" name="TextBox 3"/>
            <cdr:cNvSpPr txBox="1"/>
          </cdr:nvSpPr>
          <cdr:spPr>
            <a:xfrm xmlns:a="http://schemas.openxmlformats.org/drawingml/2006/main">
              <a:off x="40133" y="1620579"/>
              <a:ext cx="527066" cy="366404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he-IL" sz="1100">
                  <a:effectLst/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rPr>
                <a:t>8%+</a:t>
              </a:r>
              <a:endParaRPr lang="he-IL">
                <a:effectLst/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</cdr:grp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7938</xdr:rowOff>
    </xdr:from>
    <xdr:to>
      <xdr:col>5</xdr:col>
      <xdr:colOff>333374</xdr:colOff>
      <xdr:row>14</xdr:row>
      <xdr:rowOff>177213</xdr:rowOff>
    </xdr:to>
    <xdr:graphicFrame macro="">
      <xdr:nvGraphicFramePr>
        <xdr:cNvPr id="2" name="תרשים 1" descr="איור א'-4: התפלגות הנכסים בתיק בשנים 2023 ו-2024 (עמודות)&#10;יתרות הנכסים בשנת 2024, במיליארדי ש&quot;ח (בועות)" title="איור א'-4: התפלגות הנכסים בתיק בשנים 2023 ו-20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0.37975</cdr:x>
      <cdr:y>0.05742</cdr:y>
    </cdr:from>
    <cdr:to>
      <cdr:x>0.55022</cdr:x>
      <cdr:y>0.98016</cdr:y>
    </cdr:to>
    <cdr:grpSp>
      <cdr:nvGrpSpPr>
        <cdr:cNvPr id="5" name="קבוצה 4" descr="יתרת הנכסים במיליארדי ש&quot;ח (בועות)" title="יתרת הנכסים במיליארדי ש&quot;ח (בועות)"/>
        <cdr:cNvGrpSpPr/>
      </cdr:nvGrpSpPr>
      <cdr:grpSpPr>
        <a:xfrm xmlns:a="http://schemas.openxmlformats.org/drawingml/2006/main">
          <a:off x="1428762" y="124027"/>
          <a:ext cx="641371" cy="1993119"/>
          <a:chOff x="1428749" y="124027"/>
          <a:chExt cx="641372" cy="1993118"/>
        </a:xfrm>
      </cdr:grpSpPr>
      <cdr:grpSp>
        <cdr:nvGrpSpPr>
          <cdr:cNvPr id="2" name="קבוצה 1"/>
          <cdr:cNvGrpSpPr/>
        </cdr:nvGrpSpPr>
        <cdr:grpSpPr>
          <a:xfrm xmlns:a="http://schemas.openxmlformats.org/drawingml/2006/main">
            <a:off x="1428749" y="124027"/>
            <a:ext cx="641372" cy="1993118"/>
            <a:chOff x="1428749" y="124027"/>
            <a:chExt cx="641372" cy="1993118"/>
          </a:xfrm>
        </cdr:grpSpPr>
        <cdr:grpSp>
          <cdr:nvGrpSpPr>
            <cdr:cNvPr id="17" name="קבוצה 16"/>
            <cdr:cNvGrpSpPr/>
          </cdr:nvGrpSpPr>
          <cdr:grpSpPr>
            <a:xfrm xmlns:a="http://schemas.openxmlformats.org/drawingml/2006/main">
              <a:off x="1444280" y="124027"/>
              <a:ext cx="543212" cy="419883"/>
              <a:chOff x="-15563" y="0"/>
              <a:chExt cx="519764" cy="419888"/>
            </a:xfrm>
          </cdr:grpSpPr>
          <cdr:sp macro="" textlink="">
            <cdr:nvSpPr>
              <cdr:cNvPr id="42" name="אליפסה 41"/>
              <cdr:cNvSpPr/>
            </cdr:nvSpPr>
            <cdr:spPr>
              <a:xfrm xmlns:a="http://schemas.openxmlformats.org/drawingml/2006/main">
                <a:off x="31522" y="0"/>
                <a:ext cx="360001" cy="360012"/>
              </a:xfrm>
              <a:prstGeom xmlns:a="http://schemas.openxmlformats.org/drawingml/2006/main" prst="ellipse">
                <a:avLst/>
              </a:prstGeom>
              <a:ln xmlns:a="http://schemas.openxmlformats.org/drawingml/2006/main">
                <a:solidFill>
                  <a:srgbClr val="EB5264"/>
                </a:solidFill>
              </a:ln>
            </cdr:spPr>
            <cdr:style>
              <a:lnRef xmlns:a="http://schemas.openxmlformats.org/drawingml/2006/main" idx="2">
                <a:schemeClr val="accent5"/>
              </a:lnRef>
              <a:fillRef xmlns:a="http://schemas.openxmlformats.org/drawingml/2006/main" idx="1">
                <a:schemeClr val="lt1"/>
              </a:fillRef>
              <a:effectRef xmlns:a="http://schemas.openxmlformats.org/drawingml/2006/main" idx="0">
                <a:schemeClr val="accent5"/>
              </a:effectRef>
              <a:fontRef xmlns:a="http://schemas.openxmlformats.org/drawingml/2006/main" idx="minor">
                <a:schemeClr val="dk1"/>
              </a:fontRef>
            </cdr:style>
            <cdr:txBody>
              <a:bodyPr xmlns:a="http://schemas.openxmlformats.org/drawingml/2006/main"/>
              <a:lstStyle xmlns:a="http://schemas.openxmlformats.org/drawingml/2006/main"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endParaRPr lang="he-IL" sz="1100">
                  <a:latin typeface="Assistant" panose="00000500000000000000" pitchFamily="2" charset="-79"/>
                  <a:cs typeface="+mn-cs"/>
                </a:endParaRPr>
              </a:p>
            </cdr:txBody>
          </cdr:sp>
          <cdr:sp macro="" textlink="">
            <cdr:nvSpPr>
              <cdr:cNvPr id="43" name="TextBox 3"/>
              <cdr:cNvSpPr txBox="1"/>
            </cdr:nvSpPr>
            <cdr:spPr>
              <a:xfrm xmlns:a="http://schemas.openxmlformats.org/drawingml/2006/main">
                <a:off x="-15563" y="53531"/>
                <a:ext cx="519764" cy="366357"/>
              </a:xfrm>
              <a:prstGeom xmlns:a="http://schemas.openxmlformats.org/drawingml/2006/main" prst="rect">
                <a:avLst/>
              </a:prstGeom>
            </cdr:spPr>
            <cdr:txBody>
              <a:bodyPr xmlns:a="http://schemas.openxmlformats.org/drawingml/2006/main" wrap="square" rtlCol="1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r>
                  <a:rPr lang="en-US" sz="1100">
                    <a:latin typeface="Assistant" panose="00000500000000000000" pitchFamily="2" charset="-79"/>
                    <a:cs typeface="Assistant" panose="00000500000000000000" pitchFamily="2" charset="-79"/>
                  </a:rPr>
                  <a:t>2,204</a:t>
                </a:r>
                <a:endParaRPr lang="he-IL" sz="1100">
                  <a:latin typeface="Assistant" panose="00000500000000000000" pitchFamily="2" charset="-79"/>
                  <a:cs typeface="Assistant" panose="00000500000000000000" pitchFamily="2" charset="-79"/>
                </a:endParaRPr>
              </a:p>
            </cdr:txBody>
          </cdr:sp>
        </cdr:grpSp>
        <cdr:grpSp>
          <cdr:nvGrpSpPr>
            <cdr:cNvPr id="47" name="קבוצה 46"/>
            <cdr:cNvGrpSpPr/>
          </cdr:nvGrpSpPr>
          <cdr:grpSpPr>
            <a:xfrm xmlns:a="http://schemas.openxmlformats.org/drawingml/2006/main">
              <a:off x="1428749" y="453794"/>
              <a:ext cx="533400" cy="419988"/>
              <a:chOff x="-42545" y="0"/>
              <a:chExt cx="510361" cy="420001"/>
            </a:xfrm>
          </cdr:grpSpPr>
          <cdr:sp macro="" textlink="">
            <cdr:nvSpPr>
              <cdr:cNvPr id="48" name="אליפסה 47"/>
              <cdr:cNvSpPr/>
            </cdr:nvSpPr>
            <cdr:spPr>
              <a:xfrm xmlns:a="http://schemas.openxmlformats.org/drawingml/2006/main">
                <a:off x="19310" y="0"/>
                <a:ext cx="360002" cy="360024"/>
              </a:xfrm>
              <a:prstGeom xmlns:a="http://schemas.openxmlformats.org/drawingml/2006/main" prst="ellipse">
                <a:avLst/>
              </a:prstGeom>
              <a:ln xmlns:a="http://schemas.openxmlformats.org/drawingml/2006/main">
                <a:solidFill>
                  <a:srgbClr val="00A390"/>
                </a:solidFill>
              </a:ln>
            </cdr:spPr>
            <cdr:style>
              <a:lnRef xmlns:a="http://schemas.openxmlformats.org/drawingml/2006/main" idx="2">
                <a:schemeClr val="accent5"/>
              </a:lnRef>
              <a:fillRef xmlns:a="http://schemas.openxmlformats.org/drawingml/2006/main" idx="1">
                <a:schemeClr val="lt1"/>
              </a:fillRef>
              <a:effectRef xmlns:a="http://schemas.openxmlformats.org/drawingml/2006/main" idx="0">
                <a:schemeClr val="accent5"/>
              </a:effectRef>
              <a:fontRef xmlns:a="http://schemas.openxmlformats.org/drawingml/2006/main" idx="minor">
                <a:schemeClr val="dk1"/>
              </a:fontRef>
            </cdr:style>
            <cdr:txBody>
              <a:bodyPr xmlns:a="http://schemas.openxmlformats.org/drawingml/2006/main"/>
              <a:lstStyle xmlns:a="http://schemas.openxmlformats.org/drawingml/2006/main"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endParaRPr lang="he-IL" sz="1100">
                  <a:solidFill>
                    <a:srgbClr val="FF0000"/>
                  </a:solidFill>
                  <a:latin typeface="Assistant" panose="00000500000000000000" pitchFamily="2" charset="-79"/>
                  <a:cs typeface="+mn-cs"/>
                </a:endParaRPr>
              </a:p>
            </cdr:txBody>
          </cdr:sp>
          <cdr:sp macro="" textlink="">
            <cdr:nvSpPr>
              <cdr:cNvPr id="49" name="TextBox 3"/>
              <cdr:cNvSpPr txBox="1"/>
            </cdr:nvSpPr>
            <cdr:spPr>
              <a:xfrm xmlns:a="http://schemas.openxmlformats.org/drawingml/2006/main">
                <a:off x="-42545" y="49335"/>
                <a:ext cx="510361" cy="370666"/>
              </a:xfrm>
              <a:prstGeom xmlns:a="http://schemas.openxmlformats.org/drawingml/2006/main" prst="rect">
                <a:avLst/>
              </a:prstGeom>
            </cdr:spPr>
            <cdr:txBody>
              <a:bodyPr xmlns:a="http://schemas.openxmlformats.org/drawingml/2006/main" wrap="square" rtlCol="1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r>
                  <a:rPr lang="en-US" sz="1100">
                    <a:latin typeface="Assistant" panose="00000500000000000000" pitchFamily="2" charset="-79"/>
                    <a:cs typeface="Assistant" panose="00000500000000000000" pitchFamily="2" charset="-79"/>
                  </a:rPr>
                  <a:t>1,252</a:t>
                </a:r>
                <a:endParaRPr lang="he-IL" sz="1100">
                  <a:latin typeface="Assistant" panose="00000500000000000000" pitchFamily="2" charset="-79"/>
                  <a:cs typeface="Assistant" panose="00000500000000000000" pitchFamily="2" charset="-79"/>
                </a:endParaRPr>
              </a:p>
            </cdr:txBody>
          </cdr:sp>
        </cdr:grpSp>
        <cdr:grpSp>
          <cdr:nvGrpSpPr>
            <cdr:cNvPr id="50" name="קבוצה 49"/>
            <cdr:cNvGrpSpPr/>
          </cdr:nvGrpSpPr>
          <cdr:grpSpPr>
            <a:xfrm xmlns:a="http://schemas.openxmlformats.org/drawingml/2006/main">
              <a:off x="1450383" y="761486"/>
              <a:ext cx="619738" cy="413642"/>
              <a:chOff x="-21905" y="0"/>
              <a:chExt cx="592974" cy="413651"/>
            </a:xfrm>
          </cdr:grpSpPr>
          <cdr:sp macro="" textlink="">
            <cdr:nvSpPr>
              <cdr:cNvPr id="51" name="אליפסה 50"/>
              <cdr:cNvSpPr/>
            </cdr:nvSpPr>
            <cdr:spPr>
              <a:xfrm xmlns:a="http://schemas.openxmlformats.org/drawingml/2006/main">
                <a:off x="19310" y="0"/>
                <a:ext cx="360002" cy="360024"/>
              </a:xfrm>
              <a:prstGeom xmlns:a="http://schemas.openxmlformats.org/drawingml/2006/main" prst="ellipse">
                <a:avLst/>
              </a:prstGeom>
              <a:ln xmlns:a="http://schemas.openxmlformats.org/drawingml/2006/main">
                <a:solidFill>
                  <a:srgbClr val="EB5264"/>
                </a:solidFill>
              </a:ln>
            </cdr:spPr>
            <cdr:style>
              <a:lnRef xmlns:a="http://schemas.openxmlformats.org/drawingml/2006/main" idx="2">
                <a:schemeClr val="accent5"/>
              </a:lnRef>
              <a:fillRef xmlns:a="http://schemas.openxmlformats.org/drawingml/2006/main" idx="1">
                <a:schemeClr val="lt1"/>
              </a:fillRef>
              <a:effectRef xmlns:a="http://schemas.openxmlformats.org/drawingml/2006/main" idx="0">
                <a:schemeClr val="accent5"/>
              </a:effectRef>
              <a:fontRef xmlns:a="http://schemas.openxmlformats.org/drawingml/2006/main" idx="minor">
                <a:schemeClr val="dk1"/>
              </a:fontRef>
            </cdr:style>
            <cdr:txBody>
              <a:bodyPr xmlns:a="http://schemas.openxmlformats.org/drawingml/2006/main"/>
              <a:lstStyle xmlns:a="http://schemas.openxmlformats.org/drawingml/2006/main"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endParaRPr lang="he-IL" sz="1100">
                  <a:latin typeface="Assistant" panose="00000500000000000000" pitchFamily="2" charset="-79"/>
                  <a:cs typeface="+mn-cs"/>
                </a:endParaRPr>
              </a:p>
            </cdr:txBody>
          </cdr:sp>
          <cdr:sp macro="" textlink="">
            <cdr:nvSpPr>
              <cdr:cNvPr id="52" name="TextBox 3"/>
              <cdr:cNvSpPr txBox="1"/>
            </cdr:nvSpPr>
            <cdr:spPr>
              <a:xfrm xmlns:a="http://schemas.openxmlformats.org/drawingml/2006/main">
                <a:off x="-21905" y="47282"/>
                <a:ext cx="592974" cy="366369"/>
              </a:xfrm>
              <a:prstGeom xmlns:a="http://schemas.openxmlformats.org/drawingml/2006/main" prst="rect">
                <a:avLst/>
              </a:prstGeom>
            </cdr:spPr>
            <cdr:txBody>
              <a:bodyPr xmlns:a="http://schemas.openxmlformats.org/drawingml/2006/main" wrap="square" rtlCol="1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r>
                  <a:rPr lang="en-US" sz="1100">
                    <a:latin typeface="Assistant" panose="00000500000000000000" pitchFamily="2" charset="-79"/>
                    <a:cs typeface="Assistant" panose="00000500000000000000" pitchFamily="2" charset="-79"/>
                  </a:rPr>
                  <a:t>1,108</a:t>
                </a:r>
                <a:endParaRPr lang="he-IL" sz="1100">
                  <a:latin typeface="Assistant" panose="00000500000000000000" pitchFamily="2" charset="-79"/>
                  <a:cs typeface="Assistant" panose="00000500000000000000" pitchFamily="2" charset="-79"/>
                </a:endParaRPr>
              </a:p>
            </cdr:txBody>
          </cdr:sp>
        </cdr:grpSp>
        <cdr:grpSp>
          <cdr:nvGrpSpPr>
            <cdr:cNvPr id="53" name="קבוצה 52"/>
            <cdr:cNvGrpSpPr/>
          </cdr:nvGrpSpPr>
          <cdr:grpSpPr>
            <a:xfrm xmlns:a="http://schemas.openxmlformats.org/drawingml/2006/main">
              <a:off x="1479742" y="1076544"/>
              <a:ext cx="572032" cy="413640"/>
              <a:chOff x="6221" y="0"/>
              <a:chExt cx="547310" cy="413665"/>
            </a:xfrm>
          </cdr:grpSpPr>
          <cdr:sp macro="" textlink="">
            <cdr:nvSpPr>
              <cdr:cNvPr id="54" name="אליפסה 53"/>
              <cdr:cNvSpPr/>
            </cdr:nvSpPr>
            <cdr:spPr>
              <a:xfrm xmlns:a="http://schemas.openxmlformats.org/drawingml/2006/main">
                <a:off x="19310" y="0"/>
                <a:ext cx="360003" cy="360036"/>
              </a:xfrm>
              <a:prstGeom xmlns:a="http://schemas.openxmlformats.org/drawingml/2006/main" prst="ellipse">
                <a:avLst/>
              </a:prstGeom>
              <a:ln xmlns:a="http://schemas.openxmlformats.org/drawingml/2006/main">
                <a:solidFill>
                  <a:srgbClr val="00A390"/>
                </a:solidFill>
              </a:ln>
            </cdr:spPr>
            <cdr:style>
              <a:lnRef xmlns:a="http://schemas.openxmlformats.org/drawingml/2006/main" idx="2">
                <a:schemeClr val="accent5"/>
              </a:lnRef>
              <a:fillRef xmlns:a="http://schemas.openxmlformats.org/drawingml/2006/main" idx="1">
                <a:schemeClr val="lt1"/>
              </a:fillRef>
              <a:effectRef xmlns:a="http://schemas.openxmlformats.org/drawingml/2006/main" idx="0">
                <a:schemeClr val="accent5"/>
              </a:effectRef>
              <a:fontRef xmlns:a="http://schemas.openxmlformats.org/drawingml/2006/main" idx="minor">
                <a:schemeClr val="dk1"/>
              </a:fontRef>
            </cdr:style>
            <cdr:txBody>
              <a:bodyPr xmlns:a="http://schemas.openxmlformats.org/drawingml/2006/main"/>
              <a:lstStyle xmlns:a="http://schemas.openxmlformats.org/drawingml/2006/main"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endParaRPr lang="he-IL" sz="1100">
                  <a:latin typeface="Assistant" panose="00000500000000000000" pitchFamily="2" charset="-79"/>
                  <a:cs typeface="+mn-cs"/>
                </a:endParaRPr>
              </a:p>
            </cdr:txBody>
          </cdr:sp>
          <cdr:sp macro="" textlink="">
            <cdr:nvSpPr>
              <cdr:cNvPr id="55" name="TextBox 3"/>
              <cdr:cNvSpPr txBox="1"/>
            </cdr:nvSpPr>
            <cdr:spPr>
              <a:xfrm xmlns:a="http://schemas.openxmlformats.org/drawingml/2006/main">
                <a:off x="6221" y="47284"/>
                <a:ext cx="547310" cy="366381"/>
              </a:xfrm>
              <a:prstGeom xmlns:a="http://schemas.openxmlformats.org/drawingml/2006/main" prst="rect">
                <a:avLst/>
              </a:prstGeom>
            </cdr:spPr>
            <cdr:txBody>
              <a:bodyPr xmlns:a="http://schemas.openxmlformats.org/drawingml/2006/main" wrap="square" rtlCol="1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r>
                  <a:rPr lang="en-US" sz="1100">
                    <a:effectLst/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rPr>
                  <a:t>861</a:t>
                </a:r>
                <a:endParaRPr lang="he-IL">
                  <a:effectLst/>
                  <a:latin typeface="Assistant" panose="00000500000000000000" pitchFamily="2" charset="-79"/>
                  <a:cs typeface="Assistant" panose="00000500000000000000" pitchFamily="2" charset="-79"/>
                </a:endParaRPr>
              </a:p>
            </cdr:txBody>
          </cdr:sp>
        </cdr:grpSp>
        <cdr:grpSp>
          <cdr:nvGrpSpPr>
            <cdr:cNvPr id="56" name="קבוצה 55"/>
            <cdr:cNvGrpSpPr/>
          </cdr:nvGrpSpPr>
          <cdr:grpSpPr>
            <a:xfrm xmlns:a="http://schemas.openxmlformats.org/drawingml/2006/main">
              <a:off x="1473233" y="1391623"/>
              <a:ext cx="498816" cy="410464"/>
              <a:chOff x="-16" y="0"/>
              <a:chExt cx="477269" cy="410490"/>
            </a:xfrm>
          </cdr:grpSpPr>
          <cdr:sp macro="" textlink="">
            <cdr:nvSpPr>
              <cdr:cNvPr id="57" name="אליפסה 56"/>
              <cdr:cNvSpPr/>
            </cdr:nvSpPr>
            <cdr:spPr>
              <a:xfrm xmlns:a="http://schemas.openxmlformats.org/drawingml/2006/main">
                <a:off x="19310" y="0"/>
                <a:ext cx="360003" cy="360036"/>
              </a:xfrm>
              <a:prstGeom xmlns:a="http://schemas.openxmlformats.org/drawingml/2006/main" prst="ellipse">
                <a:avLst/>
              </a:prstGeom>
              <a:ln xmlns:a="http://schemas.openxmlformats.org/drawingml/2006/main">
                <a:solidFill>
                  <a:srgbClr val="EB5264"/>
                </a:solidFill>
              </a:ln>
            </cdr:spPr>
            <cdr:style>
              <a:lnRef xmlns:a="http://schemas.openxmlformats.org/drawingml/2006/main" idx="2">
                <a:schemeClr val="accent5"/>
              </a:lnRef>
              <a:fillRef xmlns:a="http://schemas.openxmlformats.org/drawingml/2006/main" idx="1">
                <a:schemeClr val="lt1"/>
              </a:fillRef>
              <a:effectRef xmlns:a="http://schemas.openxmlformats.org/drawingml/2006/main" idx="0">
                <a:schemeClr val="accent5"/>
              </a:effectRef>
              <a:fontRef xmlns:a="http://schemas.openxmlformats.org/drawingml/2006/main" idx="minor">
                <a:schemeClr val="dk1"/>
              </a:fontRef>
            </cdr:style>
            <cdr:txBody>
              <a:bodyPr xmlns:a="http://schemas.openxmlformats.org/drawingml/2006/main"/>
              <a:lstStyle xmlns:a="http://schemas.openxmlformats.org/drawingml/2006/main"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endParaRPr lang="he-IL" sz="1100">
                  <a:latin typeface="Assistant" panose="00000500000000000000" pitchFamily="2" charset="-79"/>
                  <a:cs typeface="+mn-cs"/>
                </a:endParaRPr>
              </a:p>
            </cdr:txBody>
          </cdr:sp>
          <cdr:sp macro="" textlink="">
            <cdr:nvSpPr>
              <cdr:cNvPr id="58" name="TextBox 3"/>
              <cdr:cNvSpPr txBox="1"/>
            </cdr:nvSpPr>
            <cdr:spPr>
              <a:xfrm xmlns:a="http://schemas.openxmlformats.org/drawingml/2006/main">
                <a:off x="-16" y="44109"/>
                <a:ext cx="477269" cy="366381"/>
              </a:xfrm>
              <a:prstGeom xmlns:a="http://schemas.openxmlformats.org/drawingml/2006/main" prst="rect">
                <a:avLst/>
              </a:prstGeom>
            </cdr:spPr>
            <cdr:txBody>
              <a:bodyPr xmlns:a="http://schemas.openxmlformats.org/drawingml/2006/main" wrap="square" rtlCol="1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r>
                  <a:rPr lang="en-US" sz="1100">
                    <a:effectLst/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rPr>
                  <a:t>447</a:t>
                </a:r>
                <a:endParaRPr lang="he-IL">
                  <a:effectLst/>
                  <a:latin typeface="Assistant" panose="00000500000000000000" pitchFamily="2" charset="-79"/>
                  <a:cs typeface="Assistant" panose="00000500000000000000" pitchFamily="2" charset="-79"/>
                </a:endParaRPr>
              </a:p>
            </cdr:txBody>
          </cdr:sp>
        </cdr:grpSp>
        <cdr:grpSp>
          <cdr:nvGrpSpPr>
            <cdr:cNvPr id="59" name="קבוצה 58"/>
            <cdr:cNvGrpSpPr/>
          </cdr:nvGrpSpPr>
          <cdr:grpSpPr>
            <a:xfrm xmlns:a="http://schemas.openxmlformats.org/drawingml/2006/main">
              <a:off x="1483812" y="1706681"/>
              <a:ext cx="550887" cy="410464"/>
              <a:chOff x="10110" y="0"/>
              <a:chExt cx="527089" cy="410490"/>
            </a:xfrm>
          </cdr:grpSpPr>
          <cdr:sp macro="" textlink="">
            <cdr:nvSpPr>
              <cdr:cNvPr id="60" name="אליפסה 59"/>
              <cdr:cNvSpPr/>
            </cdr:nvSpPr>
            <cdr:spPr>
              <a:xfrm xmlns:a="http://schemas.openxmlformats.org/drawingml/2006/main">
                <a:off x="19310" y="0"/>
                <a:ext cx="360003" cy="360036"/>
              </a:xfrm>
              <a:prstGeom xmlns:a="http://schemas.openxmlformats.org/drawingml/2006/main" prst="ellipse">
                <a:avLst/>
              </a:prstGeom>
              <a:ln xmlns:a="http://schemas.openxmlformats.org/drawingml/2006/main">
                <a:solidFill>
                  <a:srgbClr val="00A390"/>
                </a:solidFill>
              </a:ln>
            </cdr:spPr>
            <cdr:style>
              <a:lnRef xmlns:a="http://schemas.openxmlformats.org/drawingml/2006/main" idx="2">
                <a:schemeClr val="accent5"/>
              </a:lnRef>
              <a:fillRef xmlns:a="http://schemas.openxmlformats.org/drawingml/2006/main" idx="1">
                <a:schemeClr val="lt1"/>
              </a:fillRef>
              <a:effectRef xmlns:a="http://schemas.openxmlformats.org/drawingml/2006/main" idx="0">
                <a:schemeClr val="accent5"/>
              </a:effectRef>
              <a:fontRef xmlns:a="http://schemas.openxmlformats.org/drawingml/2006/main" idx="minor">
                <a:schemeClr val="dk1"/>
              </a:fontRef>
            </cdr:style>
            <cdr:txBody>
              <a:bodyPr xmlns:a="http://schemas.openxmlformats.org/drawingml/2006/main"/>
              <a:lstStyle xmlns:a="http://schemas.openxmlformats.org/drawingml/2006/main"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endParaRPr lang="he-IL" sz="1100">
                  <a:latin typeface="Assistant" panose="00000500000000000000" pitchFamily="2" charset="-79"/>
                  <a:cs typeface="+mn-cs"/>
                </a:endParaRPr>
              </a:p>
            </cdr:txBody>
          </cdr:sp>
          <cdr:sp macro="" textlink="">
            <cdr:nvSpPr>
              <cdr:cNvPr id="61" name="TextBox 3"/>
              <cdr:cNvSpPr txBox="1"/>
            </cdr:nvSpPr>
            <cdr:spPr>
              <a:xfrm xmlns:a="http://schemas.openxmlformats.org/drawingml/2006/main">
                <a:off x="10110" y="44109"/>
                <a:ext cx="527089" cy="366381"/>
              </a:xfrm>
              <a:prstGeom xmlns:a="http://schemas.openxmlformats.org/drawingml/2006/main" prst="rect">
                <a:avLst/>
              </a:prstGeom>
            </cdr:spPr>
            <cdr:txBody>
              <a:bodyPr xmlns:a="http://schemas.openxmlformats.org/drawingml/2006/main" wrap="square" rtlCol="1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r>
                  <a:rPr lang="en-US" sz="1100">
                    <a:effectLst/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rPr>
                  <a:t>357</a:t>
                </a:r>
                <a:endParaRPr lang="he-IL">
                  <a:effectLst/>
                  <a:latin typeface="Assistant" panose="00000500000000000000" pitchFamily="2" charset="-79"/>
                  <a:cs typeface="Assistant" panose="00000500000000000000" pitchFamily="2" charset="-79"/>
                </a:endParaRPr>
              </a:p>
            </cdr:txBody>
          </cdr:sp>
        </cdr:grpSp>
      </cdr:grpSp>
    </cdr:grp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2465</xdr:rowOff>
    </xdr:from>
    <xdr:to>
      <xdr:col>5</xdr:col>
      <xdr:colOff>179659</xdr:colOff>
      <xdr:row>14</xdr:row>
      <xdr:rowOff>163547</xdr:rowOff>
    </xdr:to>
    <xdr:graphicFrame macro="">
      <xdr:nvGraphicFramePr>
        <xdr:cNvPr id="3" name="תרשים 2" descr="איור א'-5: התפלגות האחזקות בתיק לפי מנהל, אחוז מסך התיק" title="איור א'-5: התפלגות האחזקות בתיק לפי מנהל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9523</xdr:rowOff>
    </xdr:from>
    <xdr:to>
      <xdr:col>5</xdr:col>
      <xdr:colOff>171000</xdr:colOff>
      <xdr:row>14</xdr:row>
      <xdr:rowOff>178798</xdr:rowOff>
    </xdr:to>
    <xdr:grpSp>
      <xdr:nvGrpSpPr>
        <xdr:cNvPr id="5" name="קבוצה 4" descr="איור א'-7: התפלגות האחזקות בתיק לפי מנהל&#10;יתרות במיליארדי ש&quot;ח (עמודות) וכאחוז מסה&quot;כ (בועות)&#10;" title="איור א'-7: התפלגות האחזקות בתיק לפי מנהל"/>
        <xdr:cNvGrpSpPr/>
      </xdr:nvGrpSpPr>
      <xdr:grpSpPr>
        <a:xfrm>
          <a:off x="11232547200" y="571498"/>
          <a:ext cx="3600000" cy="2160000"/>
          <a:chOff x="11232022876" y="542923"/>
          <a:chExt cx="4124324" cy="2447928"/>
        </a:xfrm>
      </xdr:grpSpPr>
      <xdr:grpSp>
        <xdr:nvGrpSpPr>
          <xdr:cNvPr id="8" name="קבוצה 7" descr="איור א'-6: התפלגות ההחזקות בתיק לפי מנהל&#10;יתרות במיליארדי ש&quot;ח (עמודות) וכאחוז מסה&quot;כ (בועות)&#10;" title="איור א'-6: התפלגות ההחזקות בתיק לפי מנהל"/>
          <xdr:cNvGrpSpPr/>
        </xdr:nvGrpSpPr>
        <xdr:grpSpPr>
          <a:xfrm>
            <a:off x="11232022876" y="542923"/>
            <a:ext cx="4124324" cy="2447928"/>
            <a:chOff x="11232022876" y="542923"/>
            <a:chExt cx="4124324" cy="2447928"/>
          </a:xfrm>
        </xdr:grpSpPr>
        <xdr:grpSp>
          <xdr:nvGrpSpPr>
            <xdr:cNvPr id="7" name="קבוצה 6" descr="איור א'-6: התפלגות ההחזקות בתיק לפי מנהל&#10;יתרות במיליארדי ש&quot;ח (עמודות) וכאחוז מסה&quot;כ (בועות)&#10;" title="איור א'-6: התפלגות ההחזקות בתיק לפי מנהל"/>
            <xdr:cNvGrpSpPr/>
          </xdr:nvGrpSpPr>
          <xdr:grpSpPr>
            <a:xfrm>
              <a:off x="11232022876" y="542923"/>
              <a:ext cx="4124324" cy="2447928"/>
              <a:chOff x="11232022876" y="533398"/>
              <a:chExt cx="4124324" cy="2447928"/>
            </a:xfrm>
          </xdr:grpSpPr>
          <xdr:graphicFrame macro="">
            <xdr:nvGraphicFramePr>
              <xdr:cNvPr id="3" name="תרשים 2" descr="איור א'-6: התפלגות ההחזקות בתיק לפי מנהל&#10;יתרות במיליארדי ש&quot;ח (עמודות) וכאחוז מסה&quot;כ (בועות)" title="איור א'-6: התפלגות ההחזקות בתיק לפי מנהל"/>
              <xdr:cNvGraphicFramePr>
                <a:graphicFrameLocks/>
              </xdr:cNvGraphicFramePr>
            </xdr:nvGraphicFramePr>
            <xdr:xfrm>
              <a:off x="11232022876" y="533398"/>
              <a:ext cx="4124324" cy="2447928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sp macro="" textlink="">
            <xdr:nvSpPr>
              <xdr:cNvPr id="17" name="אליפסה 16"/>
              <xdr:cNvSpPr/>
            </xdr:nvSpPr>
            <xdr:spPr>
              <a:xfrm>
                <a:off x="11233835001" y="613175"/>
                <a:ext cx="426910" cy="415340"/>
              </a:xfrm>
              <a:prstGeom prst="ellipse">
                <a:avLst/>
              </a:prstGeom>
              <a:ln>
                <a:solidFill>
                  <a:srgbClr val="00A390"/>
                </a:solidFill>
              </a:ln>
            </xdr:spPr>
            <xdr:style>
              <a:lnRef idx="2">
                <a:schemeClr val="accent5"/>
              </a:lnRef>
              <a:fillRef idx="1">
                <a:schemeClr val="lt1"/>
              </a:fillRef>
              <a:effectRef idx="0">
                <a:schemeClr val="accent5"/>
              </a:effectRef>
              <a:fontRef idx="minor">
                <a:schemeClr val="dk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he-IL" sz="1100">
                  <a:latin typeface="Assistant" panose="00000500000000000000" pitchFamily="2" charset="-79"/>
                  <a:cs typeface="+mn-cs"/>
                </a:endParaRPr>
              </a:p>
            </xdr:txBody>
          </xdr:sp>
          <xdr:sp macro="" textlink="">
            <xdr:nvSpPr>
              <xdr:cNvPr id="18" name="אליפסה 17"/>
              <xdr:cNvSpPr/>
            </xdr:nvSpPr>
            <xdr:spPr>
              <a:xfrm>
                <a:off x="11233064488" y="613175"/>
                <a:ext cx="426910" cy="415340"/>
              </a:xfrm>
              <a:prstGeom prst="ellipse">
                <a:avLst/>
              </a:prstGeom>
              <a:ln>
                <a:solidFill>
                  <a:srgbClr val="00A390"/>
                </a:solidFill>
              </a:ln>
            </xdr:spPr>
            <xdr:style>
              <a:lnRef idx="2">
                <a:schemeClr val="accent5"/>
              </a:lnRef>
              <a:fillRef idx="1">
                <a:schemeClr val="lt1"/>
              </a:fillRef>
              <a:effectRef idx="0">
                <a:schemeClr val="accent5"/>
              </a:effectRef>
              <a:fontRef idx="minor">
                <a:schemeClr val="dk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he-IL" sz="1100">
                  <a:latin typeface="Assistant" panose="00000500000000000000" pitchFamily="2" charset="-79"/>
                  <a:cs typeface="+mn-cs"/>
                </a:endParaRPr>
              </a:p>
            </xdr:txBody>
          </xdr:sp>
          <xdr:sp macro="" textlink="">
            <xdr:nvSpPr>
              <xdr:cNvPr id="19" name="אליפסה 18"/>
              <xdr:cNvSpPr/>
            </xdr:nvSpPr>
            <xdr:spPr>
              <a:xfrm>
                <a:off x="11232293975" y="613175"/>
                <a:ext cx="426910" cy="415340"/>
              </a:xfrm>
              <a:prstGeom prst="ellipse">
                <a:avLst/>
              </a:prstGeom>
              <a:ln>
                <a:solidFill>
                  <a:srgbClr val="00A390"/>
                </a:solidFill>
              </a:ln>
            </xdr:spPr>
            <xdr:style>
              <a:lnRef idx="2">
                <a:schemeClr val="accent5"/>
              </a:lnRef>
              <a:fillRef idx="1">
                <a:schemeClr val="lt1"/>
              </a:fillRef>
              <a:effectRef idx="0">
                <a:schemeClr val="accent5"/>
              </a:effectRef>
              <a:fontRef idx="minor">
                <a:schemeClr val="dk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he-IL" sz="1100">
                  <a:latin typeface="Assistant" panose="00000500000000000000" pitchFamily="2" charset="-79"/>
                  <a:cs typeface="+mn-cs"/>
                </a:endParaRPr>
              </a:p>
            </xdr:txBody>
          </xdr:sp>
          <xdr:sp macro="" textlink="">
            <xdr:nvSpPr>
              <xdr:cNvPr id="34" name="TextBox 3"/>
              <xdr:cNvSpPr txBox="1"/>
            </xdr:nvSpPr>
            <xdr:spPr>
              <a:xfrm>
                <a:off x="11233745079" y="668758"/>
                <a:ext cx="644705" cy="401754"/>
              </a:xfrm>
              <a:prstGeom prst="rect">
                <a:avLst/>
              </a:prstGeom>
            </xdr:spPr>
            <xdr:txBody>
              <a:bodyPr wrap="square" rtlCol="1"/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e-IL" sz="1100">
                    <a:latin typeface="Assistant" panose="00000500000000000000" pitchFamily="2" charset="-79"/>
                    <a:cs typeface="Assistant" panose="00000500000000000000" pitchFamily="2" charset="-79"/>
                  </a:rPr>
                  <a:t>22.3%</a:t>
                </a:r>
              </a:p>
            </xdr:txBody>
          </xdr:sp>
          <xdr:sp macro="" textlink="">
            <xdr:nvSpPr>
              <xdr:cNvPr id="35" name="TextBox 3"/>
              <xdr:cNvSpPr txBox="1"/>
            </xdr:nvSpPr>
            <xdr:spPr>
              <a:xfrm>
                <a:off x="11232951842" y="662551"/>
                <a:ext cx="696961" cy="401754"/>
              </a:xfrm>
              <a:prstGeom prst="rect">
                <a:avLst/>
              </a:prstGeom>
            </xdr:spPr>
            <xdr:txBody>
              <a:bodyPr wrap="square" rtlCol="1"/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e-IL" sz="1100">
                    <a:latin typeface="Assistant" panose="00000500000000000000" pitchFamily="2" charset="-79"/>
                    <a:cs typeface="Assistant" panose="00000500000000000000" pitchFamily="2" charset="-79"/>
                  </a:rPr>
                  <a:t>13.7%</a:t>
                </a:r>
              </a:p>
            </xdr:txBody>
          </xdr:sp>
          <xdr:sp macro="" textlink="">
            <xdr:nvSpPr>
              <xdr:cNvPr id="36" name="TextBox 3"/>
              <xdr:cNvSpPr txBox="1"/>
            </xdr:nvSpPr>
            <xdr:spPr>
              <a:xfrm>
                <a:off x="11232163133" y="665481"/>
                <a:ext cx="699987" cy="401754"/>
              </a:xfrm>
              <a:prstGeom prst="rect">
                <a:avLst/>
              </a:prstGeom>
            </xdr:spPr>
            <xdr:txBody>
              <a:bodyPr wrap="square" rtlCol="1"/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e-IL" sz="1100">
                    <a:latin typeface="Assistant" panose="00000500000000000000" pitchFamily="2" charset="-79"/>
                    <a:cs typeface="Assistant" panose="00000500000000000000" pitchFamily="2" charset="-79"/>
                  </a:rPr>
                  <a:t>1</a:t>
                </a:r>
                <a:r>
                  <a:rPr lang="en-US" sz="1100">
                    <a:latin typeface="Assistant" panose="00000500000000000000" pitchFamily="2" charset="-79"/>
                    <a:cs typeface="Assistant" panose="00000500000000000000" pitchFamily="2" charset="-79"/>
                  </a:rPr>
                  <a:t>0</a:t>
                </a:r>
                <a:r>
                  <a:rPr lang="he-IL" sz="1100">
                    <a:latin typeface="Assistant" panose="00000500000000000000" pitchFamily="2" charset="-79"/>
                    <a:cs typeface="Assistant" panose="00000500000000000000" pitchFamily="2" charset="-79"/>
                  </a:rPr>
                  <a:t>.0%</a:t>
                </a:r>
              </a:p>
            </xdr:txBody>
          </xdr:sp>
          <xdr:cxnSp macro="">
            <xdr:nvCxnSpPr>
              <xdr:cNvPr id="13" name="מחבר ישר 12"/>
              <xdr:cNvCxnSpPr/>
            </xdr:nvCxnSpPr>
            <xdr:spPr>
              <a:xfrm>
                <a:off x="11232143524" y="1905003"/>
                <a:ext cx="0" cy="535237"/>
              </a:xfrm>
              <a:prstGeom prst="line">
                <a:avLst/>
              </a:prstGeom>
              <a:ln>
                <a:solidFill>
                  <a:schemeClr val="bg1">
                    <a:lumMod val="7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" name="מחבר ישר 13"/>
              <xdr:cNvCxnSpPr/>
            </xdr:nvCxnSpPr>
            <xdr:spPr>
              <a:xfrm>
                <a:off x="11235934473" y="1914531"/>
                <a:ext cx="0" cy="535237"/>
              </a:xfrm>
              <a:prstGeom prst="line">
                <a:avLst/>
              </a:prstGeom>
              <a:ln>
                <a:solidFill>
                  <a:schemeClr val="bg1">
                    <a:lumMod val="7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0" name="אליפסה 19"/>
            <xdr:cNvSpPr/>
          </xdr:nvSpPr>
          <xdr:spPr>
            <a:xfrm>
              <a:off x="11234577291" y="609598"/>
              <a:ext cx="426910" cy="415340"/>
            </a:xfrm>
            <a:prstGeom prst="ellipse">
              <a:avLst/>
            </a:prstGeom>
            <a:ln>
              <a:solidFill>
                <a:srgbClr val="00A390"/>
              </a:solidFill>
            </a:ln>
          </xdr:spPr>
          <xdr:style>
            <a:lnRef idx="2">
              <a:schemeClr val="accent5"/>
            </a:lnRef>
            <a:fillRef idx="1">
              <a:schemeClr val="lt1"/>
            </a:fillRef>
            <a:effectRef idx="0">
              <a:schemeClr val="accent5"/>
            </a:effectRef>
            <a:fontRef idx="minor">
              <a:schemeClr val="dk1"/>
            </a:fontRef>
          </xdr:style>
          <xdr:txBody>
            <a:bodyPr wrap="square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he-IL" sz="1100">
                <a:latin typeface="Assistant" panose="00000500000000000000" pitchFamily="2" charset="-79"/>
                <a:cs typeface="+mn-cs"/>
              </a:endParaRPr>
            </a:p>
          </xdr:txBody>
        </xdr:sp>
      </xdr:grpSp>
      <xdr:sp macro="" textlink="">
        <xdr:nvSpPr>
          <xdr:cNvPr id="16" name="אליפסה 15"/>
          <xdr:cNvSpPr/>
        </xdr:nvSpPr>
        <xdr:spPr>
          <a:xfrm>
            <a:off x="11235320243" y="609598"/>
            <a:ext cx="426908" cy="415340"/>
          </a:xfrm>
          <a:prstGeom prst="ellipse">
            <a:avLst/>
          </a:prstGeom>
          <a:ln>
            <a:solidFill>
              <a:srgbClr val="00A390"/>
            </a:solidFill>
          </a:ln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wrap="square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he-IL" sz="1100">
              <a:latin typeface="Assistant" panose="00000500000000000000" pitchFamily="2" charset="-79"/>
              <a:cs typeface="+mn-cs"/>
            </a:endParaRPr>
          </a:p>
        </xdr:txBody>
      </xdr:sp>
    </xdr:grpSp>
    <xdr:clientData/>
  </xdr:twoCellAnchor>
  <xdr:twoCellAnchor>
    <xdr:from>
      <xdr:col>1</xdr:col>
      <xdr:colOff>247649</xdr:colOff>
      <xdr:row>3</xdr:row>
      <xdr:rowOff>114300</xdr:rowOff>
    </xdr:from>
    <xdr:to>
      <xdr:col>2</xdr:col>
      <xdr:colOff>76199</xdr:colOff>
      <xdr:row>4</xdr:row>
      <xdr:rowOff>161925</xdr:rowOff>
    </xdr:to>
    <xdr:sp macro="" textlink="">
      <xdr:nvSpPr>
        <xdr:cNvPr id="6" name="TextBox 5"/>
        <xdr:cNvSpPr txBox="1"/>
      </xdr:nvSpPr>
      <xdr:spPr>
        <a:xfrm>
          <a:off x="11234699401" y="657225"/>
          <a:ext cx="5143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9.3%</a:t>
          </a:r>
        </a:p>
      </xdr:txBody>
    </xdr:sp>
    <xdr:clientData/>
  </xdr:twoCellAnchor>
  <xdr:twoCellAnchor>
    <xdr:from>
      <xdr:col>0</xdr:col>
      <xdr:colOff>257174</xdr:colOff>
      <xdr:row>3</xdr:row>
      <xdr:rowOff>104775</xdr:rowOff>
    </xdr:from>
    <xdr:to>
      <xdr:col>1</xdr:col>
      <xdr:colOff>180975</xdr:colOff>
      <xdr:row>4</xdr:row>
      <xdr:rowOff>152400</xdr:rowOff>
    </xdr:to>
    <xdr:sp macro="" textlink="">
      <xdr:nvSpPr>
        <xdr:cNvPr id="22" name="TextBox 21"/>
        <xdr:cNvSpPr txBox="1"/>
      </xdr:nvSpPr>
      <xdr:spPr>
        <a:xfrm>
          <a:off x="11235280425" y="647700"/>
          <a:ext cx="60960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44.8%</a:t>
          </a: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0.87607</cdr:y>
    </cdr:from>
    <cdr:to>
      <cdr:x>0.9919</cdr:x>
      <cdr:y>0.99949</cdr:y>
    </cdr:to>
    <cdr:sp macro="" textlink="">
      <cdr:nvSpPr>
        <cdr:cNvPr id="17" name="מלבן 16" descr="מקרא" title="מקרא"/>
        <cdr:cNvSpPr/>
      </cdr:nvSpPr>
      <cdr:spPr>
        <a:xfrm xmlns:a="http://schemas.openxmlformats.org/drawingml/2006/main">
          <a:off x="0" y="1892308"/>
          <a:ext cx="3570840" cy="2665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0.61176</cdr:x>
      <cdr:y>0.88194</cdr:y>
    </cdr:from>
    <cdr:to>
      <cdr:x>0.91286</cdr:x>
      <cdr:y>0.95903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2202336" y="1904990"/>
          <a:ext cx="1083960" cy="166515"/>
        </a:xfrm>
        <a:prstGeom xmlns:a="http://schemas.openxmlformats.org/drawingml/2006/main" prst="rect">
          <a:avLst/>
        </a:prstGeom>
        <a:solidFill xmlns:a="http://schemas.openxmlformats.org/drawingml/2006/main">
          <a:srgbClr val="177990"/>
        </a:solidFill>
      </cdr:spPr>
      <cdr:txBody>
        <a:bodyPr xmlns:a="http://schemas.openxmlformats.org/drawingml/2006/main" wrap="square" lIns="0" tIns="0" rIns="0" bIns="0" rtlCol="1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100" b="0">
              <a:solidFill>
                <a:schemeClr val="bg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הציבור במישרין</a:t>
          </a:r>
        </a:p>
      </cdr:txBody>
    </cdr:sp>
  </cdr:relSizeAnchor>
  <cdr:relSizeAnchor xmlns:cdr="http://schemas.openxmlformats.org/drawingml/2006/chartDrawing">
    <cdr:from>
      <cdr:x>0.14993</cdr:x>
      <cdr:y>0.88194</cdr:y>
    </cdr:from>
    <cdr:to>
      <cdr:x>0.45103</cdr:x>
      <cdr:y>0.95902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539748" y="1904990"/>
          <a:ext cx="1083960" cy="166493"/>
        </a:xfrm>
        <a:prstGeom xmlns:a="http://schemas.openxmlformats.org/drawingml/2006/main" prst="rect">
          <a:avLst/>
        </a:prstGeom>
        <a:solidFill xmlns:a="http://schemas.openxmlformats.org/drawingml/2006/main">
          <a:srgbClr val="AEDCE0"/>
        </a:solidFill>
      </cdr:spPr>
      <cdr:txBody>
        <a:bodyPr xmlns:a="http://schemas.openxmlformats.org/drawingml/2006/main" wrap="square" lIns="0" tIns="0" rIns="0" bIns="0" rtlCol="1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100" b="0">
              <a:latin typeface="Assistant" panose="00000500000000000000" pitchFamily="2" charset="-79"/>
              <a:cs typeface="Assistant" panose="00000500000000000000" pitchFamily="2" charset="-79"/>
            </a:rPr>
            <a:t>הגופים</a:t>
          </a:r>
          <a:r>
            <a:rPr lang="he-IL" sz="1100" b="0" baseline="0">
              <a:latin typeface="Assistant" panose="00000500000000000000" pitchFamily="2" charset="-79"/>
              <a:cs typeface="Assistant" panose="00000500000000000000" pitchFamily="2" charset="-79"/>
            </a:rPr>
            <a:t> המוסדיים</a:t>
          </a:r>
          <a:endParaRPr lang="he-IL" sz="11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0.57154</cdr:x>
      <cdr:y>0.55977</cdr:y>
    </cdr:from>
    <cdr:to>
      <cdr:x>0.57154</cdr:x>
      <cdr:y>0.77838</cdr:y>
    </cdr:to>
    <cdr:cxnSp macro="">
      <cdr:nvCxnSpPr>
        <cdr:cNvPr id="5" name="מחבר ישר 4" descr="קו" title="קו"/>
        <cdr:cNvCxnSpPr/>
      </cdr:nvCxnSpPr>
      <cdr:spPr>
        <a:xfrm xmlns:a="http://schemas.openxmlformats.org/drawingml/2006/main">
          <a:off x="2357216" y="1370277"/>
          <a:ext cx="0" cy="53514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ables/table1.xml><?xml version="1.0" encoding="utf-8"?>
<table xmlns="http://schemas.openxmlformats.org/spreadsheetml/2006/main" id="6" name="טבלה18" displayName="טבלה18" ref="A1:B45" totalsRowShown="0" headerRowDxfId="215" dataDxfId="213" headerRowBorderDxfId="214" tableBorderDxfId="212" headerRowCellStyle="Comma">
  <autoFilter ref="A1:B45"/>
  <tableColumns count="2">
    <tableColumn id="1" name="תאריך" dataDxfId="211"/>
    <tableColumn id="2" name="יתרה תיק הנכסים, מיליארדי ₪" dataDxfId="210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יתרת תיק הנכסים של הציבור, מיליארדי ש&quot;ח" altTextSummary="יתרת תיק הנכסים של הציבור, מיליארדי ש&quot;ח"/>
    </ext>
  </extLst>
</table>
</file>

<file path=xl/tables/table10.xml><?xml version="1.0" encoding="utf-8"?>
<table xmlns="http://schemas.openxmlformats.org/spreadsheetml/2006/main" id="24" name="טבלה24" displayName="טבלה24" ref="A1:F6" totalsRowShown="0" headerRowDxfId="150" headerRowBorderDxfId="149">
  <autoFilter ref="A1:F6"/>
  <tableColumns count="6">
    <tableColumn id="1" name="תאריך" dataDxfId="148"/>
    <tableColumn id="2" name="מוסדיים" dataDxfId="147" dataCellStyle="Comma"/>
    <tableColumn id="3" name="קרנות נאמנות" dataDxfId="146" dataCellStyle="Comma"/>
    <tableColumn id="4" name="משקי בית" dataDxfId="145" dataCellStyle="Comma"/>
    <tableColumn id="5" name="תאגידים ואחר" dataDxfId="144" dataCellStyle="Comma"/>
    <tableColumn id="6" name="סהכ" dataDxfId="143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יתרת אחזקות הציבור במק&quot;מ לפי מחזיקים, מיליארדי ש&quot;ח" altTextSummary="יתרת אחזקות הציבור במק&quot;מ לפי מחזיקים, מיליארדי ש&quot;ח"/>
    </ext>
  </extLst>
</table>
</file>

<file path=xl/tables/table11.xml><?xml version="1.0" encoding="utf-8"?>
<table xmlns="http://schemas.openxmlformats.org/spreadsheetml/2006/main" id="21" name="טבלה182425" displayName="טבלה182425" ref="A1:F6" totalsRowShown="0" headerRowDxfId="142" dataDxfId="140" headerRowBorderDxfId="141" tableBorderDxfId="139" dataCellStyle="Comma">
  <autoFilter ref="A1:F6"/>
  <tableColumns count="6">
    <tableColumn id="1" name="תאריך" dataDxfId="138"/>
    <tableColumn id="2" name="מוסדיים" dataDxfId="137" dataCellStyle="Comma"/>
    <tableColumn id="3" name="קרנות נאמנות" dataDxfId="136" dataCellStyle="Comma"/>
    <tableColumn id="4" name="משקי בית*" dataDxfId="135" dataCellStyle="Comma"/>
    <tableColumn id="5" name="תאגידים ואחר" dataDxfId="134" dataCellStyle="Comma"/>
    <tableColumn id="6" name="סהכ" dataDxfId="133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יתרת אחזקות הציבור באג&quot;ח קונצרניות סחירות, מיליארדי ש&quot;ח" altTextSummary="יתרת אחזקות הציבור באג&quot;ח קונצרניות סחירות לפי מחזיקים, מיליארדי ש&quot;ח"/>
    </ext>
  </extLst>
</table>
</file>

<file path=xl/tables/table12.xml><?xml version="1.0" encoding="utf-8"?>
<table xmlns="http://schemas.openxmlformats.org/spreadsheetml/2006/main" id="15" name="טבלה15" displayName="טבלה15" ref="A1:B85" totalsRowShown="0" headerRowBorderDxfId="132" tableBorderDxfId="131" totalsRowBorderDxfId="130">
  <autoFilter ref="A1:B85"/>
  <tableColumns count="2">
    <tableColumn id="1" name="תאריך" dataDxfId="129"/>
    <tableColumn id="2" name="יתרת האחזקות במניות בארץ" dataDxfId="128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יתרת האחזקות במניות בארץ, מיליארדי ש&quot;ח" altTextSummary="יתרת האחזקות במניות בארץ, מיליארדי ש&quot;ח"/>
    </ext>
  </extLst>
</table>
</file>

<file path=xl/tables/table13.xml><?xml version="1.0" encoding="utf-8"?>
<table xmlns="http://schemas.openxmlformats.org/spreadsheetml/2006/main" id="25" name="טבלה25" displayName="טבלה25" ref="D1:E5" totalsRowShown="0" dataDxfId="126" headerRowBorderDxfId="127" tableBorderDxfId="125">
  <autoFilter ref="D1:E5"/>
  <tableColumns count="2">
    <tableColumn id="1" name="רביע" dataDxfId="124"/>
    <tableColumn id="2" name="שינוי ביתרות התיק" dataDxfId="123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שינויים במהלך 2024 ביתרת המניות בארץ, מיליארדי ש&quot;ח" altTextSummary="שינויים במהלך 2024 ביתרת המניות בארץ, מיליארדי ש&quot;ח"/>
    </ext>
  </extLst>
</table>
</file>

<file path=xl/tables/table14.xml><?xml version="1.0" encoding="utf-8"?>
<table xmlns="http://schemas.openxmlformats.org/spreadsheetml/2006/main" id="4" name="טבלה4" displayName="טבלה4" ref="A1:C11" totalsRowShown="0" headerRowDxfId="122" headerRowBorderDxfId="121">
  <autoFilter ref="A1:C11"/>
  <tableColumns count="3">
    <tableColumn id="1" name="מנהל" dataDxfId="120"/>
    <tableColumn id="2" name="עזר" dataDxfId="119" dataCellStyle="Comma"/>
    <tableColumn id="3" name="יתרות" dataDxfId="118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ניות סחירות בארץ, ציבור במישרין לעומת הגופים המוסדיים" altTextSummary="מניות סחירות בארץ, ציבור במישרין לעומת הגופים המוסדיים_x000d__x000a_יתרות ותנועות במיליארדי ₪"/>
    </ext>
  </extLst>
</table>
</file>

<file path=xl/tables/table15.xml><?xml version="1.0" encoding="utf-8"?>
<table xmlns="http://schemas.openxmlformats.org/spreadsheetml/2006/main" id="11" name="טבלה11" displayName="טבלה11" ref="A1:C85" totalsRowShown="0" headerRowDxfId="117" headerRowBorderDxfId="116" tableBorderDxfId="115">
  <autoFilter ref="A1:C85"/>
  <tableColumns count="3">
    <tableColumn id="1" name="תאריך" dataDxfId="114"/>
    <tableColumn id="2" name="עו&quot;ש*" dataDxfId="113"/>
    <tableColumn id="3" name="פיקדונות אחרים" dataDxfId="1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יתרת הפיקדונות ועו&quot;ש, מיליארדי ש&quot;ח" altTextSummary="יתרת הפיקדונות ועו&quot;ש, מיליארדי ש&quot;ח"/>
    </ext>
  </extLst>
</table>
</file>

<file path=xl/tables/table16.xml><?xml version="1.0" encoding="utf-8"?>
<table xmlns="http://schemas.openxmlformats.org/spreadsheetml/2006/main" id="8" name="טבלה8" displayName="טבלה8" ref="A1:C85" totalsRowShown="0" headerRowDxfId="111" headerRowBorderDxfId="110" tableBorderDxfId="109" totalsRowBorderDxfId="108">
  <autoFilter ref="A1:C85"/>
  <tableColumns count="3">
    <tableColumn id="1" name="תאריך" dataDxfId="107"/>
    <tableColumn id="2" name="אג&quot;ח בחו&quot;ל" dataDxfId="106" dataCellStyle="Comma"/>
    <tableColumn id="3" name="מניות בחו&quot;ל" dataDxfId="105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יתרות מניות ואג&quot;ח בחו&quot;ל, מיליארדי ש&quot;ח" altTextSummary="יתרות מניות ואג&quot;ח בחו&quot;ל, מיליארדי ש&quot;ח"/>
    </ext>
  </extLst>
</table>
</file>

<file path=xl/tables/table17.xml><?xml version="1.0" encoding="utf-8"?>
<table xmlns="http://schemas.openxmlformats.org/spreadsheetml/2006/main" id="14" name="טבלה915" displayName="טבלה915" ref="A1:C3" totalsRowShown="0" headerRowDxfId="104" headerRowBorderDxfId="103" tableBorderDxfId="102" totalsRowBorderDxfId="101">
  <autoFilter ref="A1:C3"/>
  <tableColumns count="3">
    <tableColumn id="1" name="עמודה1" dataDxfId="100" dataCellStyle="Normal 3"/>
    <tableColumn id="2" name="ציבור במישרין" dataDxfId="99" dataCellStyle="Comma"/>
    <tableColumn id="3" name="הגופים המוסדיים" dataDxfId="98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שקעות נטו בחו&quot;ל, מיליארדי ש&quot;ח" altTextSummary="ההשקעות נטו בחו&quot;ל, מיליארדי ש&quot;ח_x000d__x000a_ציבור במישרין לעומת הגופים המוסדיים"/>
    </ext>
  </extLst>
</table>
</file>

<file path=xl/tables/table18.xml><?xml version="1.0" encoding="utf-8"?>
<table xmlns="http://schemas.openxmlformats.org/spreadsheetml/2006/main" id="10" name="טבלה10" displayName="טבלה10" ref="A1:F3" totalsRowShown="0" headerRowDxfId="97" dataDxfId="95" headerRowBorderDxfId="96" tableBorderDxfId="94" totalsRowBorderDxfId="93" dataCellStyle="Percent">
  <autoFilter ref="A1:F3"/>
  <tableColumns count="6">
    <tableColumn id="1" name="שנה" dataDxfId="92"/>
    <tableColumn id="4" name="פנסיה ותיקות" dataDxfId="91" dataCellStyle="Percent"/>
    <tableColumn id="3" name="פנסיה חדשות" dataDxfId="90" dataCellStyle="Percent"/>
    <tableColumn id="2" name="ביטוח - משתתפות" dataDxfId="89" dataCellStyle="Percent"/>
    <tableColumn id="5" name="גמל והשתלמות" dataDxfId="88" dataCellStyle="Percent"/>
    <tableColumn id="6" name="סה&quot;כ" dataDxfId="87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חשיפה לנכסים זרים של הגופים המוסדיים בשנים 2023 ו-2024" altTextSummary="חשיפה לנכסים זרים של הגופים המוסדיים בשנים 2023-2024,_x000d__x000a_אחוז מסך הנכסים"/>
    </ext>
  </extLst>
</table>
</file>

<file path=xl/tables/table19.xml><?xml version="1.0" encoding="utf-8"?>
<table xmlns="http://schemas.openxmlformats.org/spreadsheetml/2006/main" id="5" name="טבלה5" displayName="טבלה5" ref="A1:C6" totalsRowShown="0" headerRowDxfId="86" headerRowBorderDxfId="85" headerRowCellStyle="Normal 3 4">
  <autoFilter ref="A1:C6"/>
  <tableColumns count="3">
    <tableColumn id="1" name="עמודה1" dataDxfId="84" dataCellStyle="Normal 3 4"/>
    <tableColumn id="2" name="אחוזים" dataDxfId="83" dataCellStyle="Percent"/>
    <tableColumn id="3" name="מיליארדי דולר" dataDxfId="82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תפלגות החשיפה לנכסים זרים של הגופים המוסדיים" altTextSummary="התפלגות החשיפה לנכסים זרים של הגופים המוסדיים_x000d__x000a_אחוז מסך הנכסים הזרים של המשקיעים המוסדיים"/>
    </ext>
  </extLst>
</table>
</file>

<file path=xl/tables/table2.xml><?xml version="1.0" encoding="utf-8"?>
<table xmlns="http://schemas.openxmlformats.org/spreadsheetml/2006/main" id="2" name="טבלה2" displayName="טבלה2" ref="D1:E12" totalsRowShown="0" headerRowDxfId="209" headerRowBorderDxfId="208" tableBorderDxfId="207" totalsRowBorderDxfId="206">
  <autoFilter ref="D1:E12"/>
  <tableColumns count="2">
    <tableColumn id="1" name="רביע" dataDxfId="205"/>
    <tableColumn id="2" name="שיעור שינוי שנתי" dataDxfId="204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שיעור שינוי שנתי, אחוזים" altTextSummary="שיעור שינוי שנתי, אחוזים"/>
    </ext>
  </extLst>
</table>
</file>

<file path=xl/tables/table20.xml><?xml version="1.0" encoding="utf-8"?>
<table xmlns="http://schemas.openxmlformats.org/spreadsheetml/2006/main" id="16" name="טבלה14" displayName="טבלה14" ref="A1:D8" totalsRowShown="0" headerRowDxfId="81" headerRowBorderDxfId="80" tableBorderDxfId="79" totalsRowBorderDxfId="78">
  <autoFilter ref="A1:D8"/>
  <sortState ref="A2:B9">
    <sortCondition ref="B1:B9"/>
  </sortState>
  <tableColumns count="4">
    <tableColumn id="1" name="קבוצות התמחות בקרנות נאמנות" dataDxfId="77"/>
    <tableColumn id="4" name="צבירות נטו 2024" dataDxfId="76" dataCellStyle="Comma"/>
    <tableColumn id="2" name="עמודת עזר" dataDxfId="75" dataCellStyle="Comma"/>
    <tableColumn id="3" name="צבירות Q4" dataDxfId="74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תמחויות בקרנות נאמנות (כולל ק. סל)" altTextSummary="התמחויות בקרנות נאמנות (כולל ק. סל)_x000d__x000a_צבירות נטו במיליארדי ש&quot;ח במהלך שנת 2024"/>
    </ext>
  </extLst>
</table>
</file>

<file path=xl/tables/table21.xml><?xml version="1.0" encoding="utf-8"?>
<table xmlns="http://schemas.openxmlformats.org/spreadsheetml/2006/main" id="23" name="טבלה23" displayName="טבלה23" ref="A1:G3" totalsRowShown="0" headerRowDxfId="73" headerRowBorderDxfId="72" tableBorderDxfId="71" totalsRowBorderDxfId="70">
  <autoFilter ref="A1:G3"/>
  <tableColumns count="7">
    <tableColumn id="1" name="תאריך" dataDxfId="69"/>
    <tableColumn id="2" name="קרן כספית - מטח" dataDxfId="68"/>
    <tableColumn id="3" name="אג&quot;ח בארץ - חברות" dataDxfId="67"/>
    <tableColumn id="4" name="אגח בארץ - כללי" dataDxfId="66"/>
    <tableColumn id="5" name="מניות בארץ" dataDxfId="65"/>
    <tableColumn id="6" name="קרן כספית - שקלית" dataDxfId="64"/>
    <tableColumn id="7" name="מניות בחו&quot;ל" dataDxfId="6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יתרות בקרנות הנאמנות לפי קבוצות התמחות נבחרות, מיליארדי ש&quot;ח" altTextSummary="יתרות בקרנות הנאמנות לפי קבוצות התמחות נבחרות בשנים 2023 ו-2024, מיליארדי ש&quot;ח"/>
    </ext>
  </extLst>
</table>
</file>

<file path=xl/tables/table22.xml><?xml version="1.0" encoding="utf-8"?>
<table xmlns="http://schemas.openxmlformats.org/spreadsheetml/2006/main" id="13" name="טבלה13" displayName="טבלה13" ref="A1:G8" totalsRowShown="0" headerRowDxfId="62" dataDxfId="60" headerRowBorderDxfId="61" tableBorderDxfId="59" totalsRowBorderDxfId="58" dataCellStyle="Comma">
  <autoFilter ref="A1:G8"/>
  <tableColumns count="7">
    <tableColumn id="1" name="שנה" dataDxfId="57"/>
    <tableColumn id="2" name="מניות בארץ" dataDxfId="56" dataCellStyle="Percent"/>
    <tableColumn id="3" name="נכסים פיננסיים בחו&quot;ל" dataDxfId="55" dataCellStyle="Percent"/>
    <tableColumn id="4" name="אג&quot;ח חברות" dataDxfId="54" dataCellStyle="Percent"/>
    <tableColumn id="5" name="אג&quot;ח ממשלתיות" dataDxfId="53" dataCellStyle="Percent"/>
    <tableColumn id="6" name="מקמ" dataDxfId="52" dataCellStyle="Percent"/>
    <tableColumn id="8" name="אחר" dataDxfId="51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תפלגות נכסי קרנות הנאמנות (כולל ק. סל)" altTextSummary="התפלגות נכסי קרנות הנאמנות (כולל ק. סל)_x000d__x000a_אחוז מסך הנכסים"/>
    </ext>
  </extLst>
</table>
</file>

<file path=xl/tables/table23.xml><?xml version="1.0" encoding="utf-8"?>
<table xmlns="http://schemas.openxmlformats.org/spreadsheetml/2006/main" id="18" name="טבלה19" displayName="טבלה19" ref="A1:G25" totalsRowShown="0" headerRowDxfId="50" dataDxfId="48" headerRowBorderDxfId="49" tableBorderDxfId="47" totalsRowBorderDxfId="46" dataCellStyle="Comma">
  <autoFilter ref="A1:G25"/>
  <tableColumns count="7">
    <tableColumn id="1" name="שנה" dataDxfId="45"/>
    <tableColumn id="2" name="חודש" dataDxfId="44"/>
    <tableColumn id="3" name="תאריך" dataDxfId="43"/>
    <tableColumn id="4" name=" גמל להשקעה" dataDxfId="42" dataCellStyle="Comma"/>
    <tableColumn id="5" name="קרנות השתלמות" dataDxfId="41" dataCellStyle="Comma"/>
    <tableColumn id="6" name=" תגמולים ופיצוים" dataDxfId="40" dataCellStyle="Comma"/>
    <tableColumn id="7" name="קרנות פנסיה" dataDxfId="39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יתרה במסלול עוקב מדד S&amp;P500 לפי מוצר, מיליארדי ש&quot;ח" altTextSummary="יתרה במסלול עוקב מדד S&amp;P500 לפי מוצר, מיליארדי ש&quot;ח"/>
    </ext>
  </extLst>
</table>
</file>

<file path=xl/tables/table24.xml><?xml version="1.0" encoding="utf-8"?>
<table xmlns="http://schemas.openxmlformats.org/spreadsheetml/2006/main" id="27" name="טבלה27" displayName="טבלה27" ref="A1:F25" totalsRowShown="0" headerRowDxfId="38" headerRowBorderDxfId="37" tableBorderDxfId="36" totalsRowBorderDxfId="35">
  <autoFilter ref="A1:F25"/>
  <tableColumns count="6">
    <tableColumn id="1" name="שנה" dataDxfId="34"/>
    <tableColumn id="2" name="חודש" dataDxfId="33"/>
    <tableColumn id="3" name="תאריך" dataDxfId="32"/>
    <tableColumn id="4" name="העברות " dataDxfId="31" dataCellStyle="Comma"/>
    <tableColumn id="5" name="צבירה נטו" dataDxfId="30" dataCellStyle="Comma"/>
    <tableColumn id="6" name="מחירים" dataDxfId="29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שינויים במסלולים עוקבי מדד S&amp;P500 אצל המוסדיים" altTextSummary="שינויים במסלולים עוקבי מדד S&amp;P500 אצל המוסדיים_x000d__x000a_מיליארדי ש&quot;ח"/>
    </ext>
  </extLst>
</table>
</file>

<file path=xl/tables/table25.xml><?xml version="1.0" encoding="utf-8"?>
<table xmlns="http://schemas.openxmlformats.org/spreadsheetml/2006/main" id="22" name="טבלה1823" displayName="טבלה1823" ref="A1:D25" totalsRowShown="0" headerRowDxfId="28" headerRowBorderDxfId="27" tableBorderDxfId="26" totalsRowBorderDxfId="25">
  <autoFilter ref="A1:D25"/>
  <tableColumns count="4">
    <tableColumn id="3" name="שנה" dataDxfId="24"/>
    <tableColumn id="4" name="חודש" dataDxfId="23"/>
    <tableColumn id="1" name="תאריך" dataDxfId="22"/>
    <tableColumn id="2" name="יתרה מליארדי ₪" dataDxfId="21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יתרת קרנות נאמנות עוקבות מדד S&amp;P500, מיליארדי ש&quot;ח" altTextSummary="יתרת קרנות נאמנות עוקבות מדד S&amp;P500, מיליארדי ש&quot;ח"/>
    </ext>
  </extLst>
</table>
</file>

<file path=xl/tables/table26.xml><?xml version="1.0" encoding="utf-8"?>
<table xmlns="http://schemas.openxmlformats.org/spreadsheetml/2006/main" id="26" name="טבלה26" displayName="טבלה26" ref="A1:F25" totalsRowShown="0" headerRowDxfId="20" headerRowBorderDxfId="19" tableBorderDxfId="18" totalsRowBorderDxfId="17">
  <autoFilter ref="A1:F25"/>
  <tableColumns count="6">
    <tableColumn id="5" name="שנה " dataDxfId="16"/>
    <tableColumn id="6" name="חודש " dataDxfId="15"/>
    <tableColumn id="1" name="תאריך" dataDxfId="14"/>
    <tableColumn id="2" name="מוסדיים" dataDxfId="13" dataCellStyle="Comma"/>
    <tableColumn id="3" name="משקי בית" dataDxfId="12" dataCellStyle="Comma"/>
    <tableColumn id="4" name="עסקי" dataDxfId="11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אחזקות בקרנות נאמנות עוקבות מדד S&amp;P500, מיליארדי ש&quot;ח" altTextSummary="אחזקות בקרנות נאמנות עוקבות מדד S&amp;P500, מיליארדי ש&quot;ח"/>
    </ext>
  </extLst>
</table>
</file>

<file path=xl/tables/table27.xml><?xml version="1.0" encoding="utf-8"?>
<table xmlns="http://schemas.openxmlformats.org/spreadsheetml/2006/main" id="17" name="טבלה17" displayName="טבלה17" ref="A1:G22" totalsRowShown="0" headerRowDxfId="10" dataDxfId="8" headerRowBorderDxfId="9" tableBorderDxfId="7" headerRowCellStyle="Normal 32" dataCellStyle="Comma 8">
  <autoFilter ref="A1:G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אחוזים" dataDxfId="6" dataCellStyle="Normal 8"/>
    <tableColumn id="2" name="דצמ-19" dataDxfId="5" dataCellStyle="Comma 8"/>
    <tableColumn id="3" name="דצמ-20" dataDxfId="4" dataCellStyle="Comma 8"/>
    <tableColumn id="4" name="דצמ-21" dataDxfId="3" dataCellStyle="Comma 8"/>
    <tableColumn id="5" name="דצמ-22" dataDxfId="2" dataCellStyle="Comma 8"/>
    <tableColumn id="6" name="דצמ-23" dataDxfId="1" dataCellStyle="Comma 8"/>
    <tableColumn id="7" name="דצמ-24" dataDxfId="0" dataCellStyle="Comma 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לוח אינדיקטורים מרכזיים" altTextSummary="לוח אינדיקטורים מרכזיים"/>
    </ext>
  </extLst>
</table>
</file>

<file path=xl/tables/table3.xml><?xml version="1.0" encoding="utf-8"?>
<table xmlns="http://schemas.openxmlformats.org/spreadsheetml/2006/main" id="9" name="טבלה9" displayName="טבלה9" ref="A1:B45" totalsRowShown="0" headerRowBorderDxfId="203" tableBorderDxfId="202" totalsRowBorderDxfId="201">
  <autoFilter ref="A1:B45"/>
  <tableColumns count="2">
    <tableColumn id="1" name="תאריך" dataDxfId="200"/>
    <tableColumn id="2" name="יחס יתרת התיק לתוצר" dataDxfId="199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יחס יתרת תיק הנכסים לתוצר, אחוזים" altTextSummary="יחס יתרת תיק הנכסים לתוצר, אחוזים"/>
    </ext>
  </extLst>
</table>
</file>

<file path=xl/tables/table4.xml><?xml version="1.0" encoding="utf-8"?>
<table xmlns="http://schemas.openxmlformats.org/spreadsheetml/2006/main" id="19" name="טבלה320" displayName="טבלה320" ref="A1:E7" totalsRowShown="0" headerRowDxfId="198" headerRowBorderDxfId="197" tableBorderDxfId="196" totalsRowBorderDxfId="195">
  <autoFilter ref="A1:E7"/>
  <sortState ref="A5:E10">
    <sortCondition descending="1" ref="D4:D10"/>
  </sortState>
  <tableColumns count="5">
    <tableColumn id="1" name="נכסים" dataDxfId="194" dataCellStyle="Normal 6"/>
    <tableColumn id="2" name="31/12/2023" dataDxfId="193" dataCellStyle="Comma 6"/>
    <tableColumn id="3" name="31/12/2024" dataDxfId="192" dataCellStyle="Comma 6"/>
    <tableColumn id="4" name="שינוי במיליארדי ₪" dataDxfId="191" dataCellStyle="Comma"/>
    <tableColumn id="5" name="שיעור שינוי, אחוזים" dataDxfId="190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שינוי ביתרת הנכסים בתיק בשנת 2024" altTextSummary="שינוי ביתרת הנכסים בתיק בשנת 2024, מיליארדי ש&quot;ח ושינוי באחוזים"/>
    </ext>
  </extLst>
</table>
</file>

<file path=xl/tables/table5.xml><?xml version="1.0" encoding="utf-8"?>
<table xmlns="http://schemas.openxmlformats.org/spreadsheetml/2006/main" id="3" name="טבלה3" displayName="טבלה3" ref="A1:E7" totalsRowShown="0" headerRowDxfId="189" headerRowBorderDxfId="188" tableBorderDxfId="187" totalsRowBorderDxfId="186">
  <autoFilter ref="A1:E7"/>
  <tableColumns count="5">
    <tableColumn id="1" name="נכסים" dataDxfId="185" dataCellStyle="Normal 6"/>
    <tableColumn id="5" name="2023" dataDxfId="184" dataCellStyle="Comma 6"/>
    <tableColumn id="4" name="2024" dataDxfId="183" dataCellStyle="Comma 6"/>
    <tableColumn id="2" name="31/12/2023" dataDxfId="182" dataCellStyle="Percent"/>
    <tableColumn id="3" name="31/12/2024" dataDxfId="181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תפלגות הנכסים בתיק בשנים 2023 ו-2024" altTextSummary="התפלגות הנכסים בתיק בשנים 2023 ו-2024"/>
    </ext>
  </extLst>
</table>
</file>

<file path=xl/tables/table6.xml><?xml version="1.0" encoding="utf-8"?>
<table xmlns="http://schemas.openxmlformats.org/spreadsheetml/2006/main" id="12" name="טבלה12" displayName="טבלה12" ref="A1:C61" totalsRowShown="0" headerRowDxfId="180" dataDxfId="178" headerRowBorderDxfId="179" tableBorderDxfId="177" totalsRowBorderDxfId="176" dataCellStyle="Comma">
  <autoFilter ref="A1:C61"/>
  <tableColumns count="3">
    <tableColumn id="1" name="תאריך" dataDxfId="175"/>
    <tableColumn id="4" name="שיעור הציבור במישרין מסך התיק" dataDxfId="174" dataCellStyle="Comma"/>
    <tableColumn id="5" name="שיעור המוסדיים מסך התיק" dataDxfId="173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תפלגות האחזקות בתיק לפי מנהל" altTextSummary="התפלגות האחזקות בתיק לפי מנהל, אחוז מסך התיק"/>
    </ext>
  </extLst>
</table>
</file>

<file path=xl/tables/table7.xml><?xml version="1.0" encoding="utf-8"?>
<table xmlns="http://schemas.openxmlformats.org/spreadsheetml/2006/main" id="1" name="טבלה1" displayName="טבלה1" ref="A1:C8" totalsRowShown="0">
  <autoFilter ref="A1:C8"/>
  <tableColumns count="3">
    <tableColumn id="1" name="מנהל"/>
    <tableColumn id="2" name="יתרה" dataDxfId="172" dataCellStyle="Comma"/>
    <tableColumn id="3" name="אחוז מסך התיק" dataDxfId="171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תפלגות האחזקות בתיק לפי מנהל" altTextSummary="התפלגות האחזקות בתיק לפי מנהל_x000d__x000a_יתרות במיליארדי ש&quot;ח ואחוז מסך התיק"/>
    </ext>
  </extLst>
</table>
</file>

<file path=xl/tables/table8.xml><?xml version="1.0" encoding="utf-8"?>
<table xmlns="http://schemas.openxmlformats.org/spreadsheetml/2006/main" id="20" name="טבלה20" displayName="טבלה20" ref="A1:F7" totalsRowShown="0" headerRowDxfId="170" headerRowBorderDxfId="169" tableBorderDxfId="168" totalsRowBorderDxfId="167">
  <autoFilter ref="A1:F7"/>
  <tableColumns count="6">
    <tableColumn id="1" name="שנה" dataDxfId="166"/>
    <tableColumn id="2" name="פנסיה ותיקה" dataDxfId="165" dataCellStyle="Comma"/>
    <tableColumn id="3" name="פנסיה חדשה" dataDxfId="164" dataCellStyle="Comma"/>
    <tableColumn id="4" name="קופות גמל" dataDxfId="163" dataCellStyle="Comma"/>
    <tableColumn id="5" name="קרנות השתלמות" dataDxfId="162" dataCellStyle="Comma"/>
    <tableColumn id="6" name="משתתפות ברווחים" dataDxfId="161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צבירות נטו של המשקיעים המוסדיים, מיליארדי ש&quot;ח" altTextSummary="צבירות נטו של המשקיעים המוסדיים, מיליארדי ש&quot;ח"/>
    </ext>
  </extLst>
</table>
</file>

<file path=xl/tables/table9.xml><?xml version="1.0" encoding="utf-8"?>
<table xmlns="http://schemas.openxmlformats.org/spreadsheetml/2006/main" id="7" name="טבלה7" displayName="טבלה7" ref="A1:F6" totalsRowShown="0" headerRowDxfId="160" headerRowBorderDxfId="159" tableBorderDxfId="158" totalsRowBorderDxfId="157">
  <autoFilter ref="A1:F6"/>
  <tableColumns count="6">
    <tableColumn id="1" name="תאריך" dataDxfId="156"/>
    <tableColumn id="2" name="מוסדיים" dataDxfId="155" dataCellStyle="Comma"/>
    <tableColumn id="3" name="קרנות נאמנות" dataDxfId="154" dataCellStyle="Comma"/>
    <tableColumn id="4" name="משקי בית" dataDxfId="153" dataCellStyle="Comma"/>
    <tableColumn id="5" name="תאגידים ואחר" dataDxfId="152" dataCellStyle="Comma"/>
    <tableColumn id="6" name="סהכ" dataDxfId="151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יתרת האחזקות באג&quot;ח ממשלתיות סחירות, מיליארדי ש&quot;ח" altTextSummary="יתרת האחזקות באג&quot;ח ממשלתיות סחירות לפי מחזיקים, מיליארדי ש&quot;ח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8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3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3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3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3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tabSelected="1" zoomScaleNormal="100" workbookViewId="0">
      <selection activeCell="A17" sqref="A17"/>
    </sheetView>
  </sheetViews>
  <sheetFormatPr defaultRowHeight="14.25" x14ac:dyDescent="0.2"/>
  <sheetData>
    <row r="1" spans="1:1" ht="15" x14ac:dyDescent="0.25">
      <c r="A1" s="157" t="s">
        <v>82</v>
      </c>
    </row>
    <row r="2" spans="1:1" ht="15" x14ac:dyDescent="0.25">
      <c r="A2" s="157" t="s">
        <v>140</v>
      </c>
    </row>
    <row r="16" spans="1:1" x14ac:dyDescent="0.2">
      <c r="A16" s="77"/>
    </row>
    <row r="17" spans="1:1" x14ac:dyDescent="0.2">
      <c r="A17" s="77" t="s">
        <v>148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zoomScaleNormal="100" workbookViewId="0">
      <selection activeCell="A17" sqref="A17"/>
    </sheetView>
  </sheetViews>
  <sheetFormatPr defaultRowHeight="14.25" x14ac:dyDescent="0.2"/>
  <sheetData>
    <row r="1" spans="1:1" ht="15" x14ac:dyDescent="0.25">
      <c r="A1" s="157" t="s">
        <v>25</v>
      </c>
    </row>
    <row r="2" spans="1:1" ht="15" x14ac:dyDescent="0.25">
      <c r="A2" s="157" t="s">
        <v>23</v>
      </c>
    </row>
    <row r="17" spans="1:1" x14ac:dyDescent="0.2">
      <c r="A17" s="77" t="s">
        <v>148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rightToLeft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25" x14ac:dyDescent="0.2"/>
  <cols>
    <col min="1" max="1" width="8.25" customWidth="1"/>
    <col min="2" max="2" width="21.25" customWidth="1"/>
    <col min="3" max="3" width="23" customWidth="1"/>
    <col min="4" max="6" width="22" customWidth="1"/>
    <col min="7" max="7" width="13.125" bestFit="1" customWidth="1"/>
    <col min="8" max="8" width="13.375" bestFit="1" customWidth="1"/>
    <col min="10" max="10" width="12" bestFit="1" customWidth="1"/>
    <col min="11" max="11" width="15.75" bestFit="1" customWidth="1"/>
    <col min="12" max="12" width="22.375" bestFit="1" customWidth="1"/>
    <col min="13" max="13" width="20.75" bestFit="1" customWidth="1"/>
  </cols>
  <sheetData>
    <row r="1" spans="1:3" s="28" customFormat="1" ht="15" x14ac:dyDescent="0.25">
      <c r="A1" s="91" t="s">
        <v>28</v>
      </c>
      <c r="B1" s="92" t="s">
        <v>57</v>
      </c>
      <c r="C1" s="92" t="s">
        <v>24</v>
      </c>
    </row>
    <row r="2" spans="1:3" x14ac:dyDescent="0.2">
      <c r="A2" s="84">
        <v>40268</v>
      </c>
      <c r="B2" s="10">
        <v>64.68831391327744</v>
      </c>
      <c r="C2" s="10">
        <v>35.31168608672256</v>
      </c>
    </row>
    <row r="3" spans="1:3" x14ac:dyDescent="0.2">
      <c r="A3" s="84">
        <v>40359</v>
      </c>
      <c r="B3" s="10">
        <v>64.425283207743021</v>
      </c>
      <c r="C3" s="10">
        <v>35.574716792256979</v>
      </c>
    </row>
    <row r="4" spans="1:3" x14ac:dyDescent="0.2">
      <c r="A4" s="84">
        <v>40451</v>
      </c>
      <c r="B4" s="10">
        <v>64.225232226421269</v>
      </c>
      <c r="C4" s="10">
        <v>35.774767773578738</v>
      </c>
    </row>
    <row r="5" spans="1:3" x14ac:dyDescent="0.2">
      <c r="A5" s="84">
        <v>40543</v>
      </c>
      <c r="B5" s="10">
        <v>64.628926064093235</v>
      </c>
      <c r="C5" s="10">
        <v>35.371073935906772</v>
      </c>
    </row>
    <row r="6" spans="1:3" x14ac:dyDescent="0.2">
      <c r="A6" s="84">
        <v>40633</v>
      </c>
      <c r="B6" s="10">
        <v>63.967182326616282</v>
      </c>
      <c r="C6" s="10">
        <v>36.032817673383718</v>
      </c>
    </row>
    <row r="7" spans="1:3" x14ac:dyDescent="0.2">
      <c r="A7" s="84">
        <v>40724</v>
      </c>
      <c r="B7" s="10">
        <v>63.409023128318587</v>
      </c>
      <c r="C7" s="10">
        <v>36.590976871681413</v>
      </c>
    </row>
    <row r="8" spans="1:3" x14ac:dyDescent="0.2">
      <c r="A8" s="84">
        <v>40816</v>
      </c>
      <c r="B8" s="10">
        <v>63.264889331381703</v>
      </c>
      <c r="C8" s="10">
        <v>36.735110668618304</v>
      </c>
    </row>
    <row r="9" spans="1:3" x14ac:dyDescent="0.2">
      <c r="A9" s="84">
        <v>40908</v>
      </c>
      <c r="B9" s="10">
        <v>63.194557722061347</v>
      </c>
      <c r="C9" s="10">
        <v>36.805442277938653</v>
      </c>
    </row>
    <row r="10" spans="1:3" x14ac:dyDescent="0.2">
      <c r="A10" s="84">
        <v>40999</v>
      </c>
      <c r="B10" s="10">
        <v>62.869685751054682</v>
      </c>
      <c r="C10" s="10">
        <v>37.130314248945318</v>
      </c>
    </row>
    <row r="11" spans="1:3" x14ac:dyDescent="0.2">
      <c r="A11" s="84">
        <v>41090</v>
      </c>
      <c r="B11" s="10">
        <v>62.718013434247119</v>
      </c>
      <c r="C11" s="10">
        <v>37.281986565752881</v>
      </c>
    </row>
    <row r="12" spans="1:3" x14ac:dyDescent="0.2">
      <c r="A12" s="84">
        <v>41182</v>
      </c>
      <c r="B12" s="10">
        <v>62.198546178755265</v>
      </c>
      <c r="C12" s="10">
        <v>37.801453821244728</v>
      </c>
    </row>
    <row r="13" spans="1:3" x14ac:dyDescent="0.2">
      <c r="A13" s="84">
        <v>41274</v>
      </c>
      <c r="B13" s="10">
        <v>61.864069590253081</v>
      </c>
      <c r="C13" s="10">
        <v>38.135930409746926</v>
      </c>
    </row>
    <row r="14" spans="1:3" x14ac:dyDescent="0.2">
      <c r="A14" s="84">
        <v>41364</v>
      </c>
      <c r="B14" s="10">
        <v>61.803737903750687</v>
      </c>
      <c r="C14" s="10">
        <v>38.196262096249313</v>
      </c>
    </row>
    <row r="15" spans="1:3" x14ac:dyDescent="0.2">
      <c r="A15" s="84">
        <v>41455</v>
      </c>
      <c r="B15" s="10">
        <v>61.482785099331359</v>
      </c>
      <c r="C15" s="10">
        <v>38.517214900668648</v>
      </c>
    </row>
    <row r="16" spans="1:3" x14ac:dyDescent="0.2">
      <c r="A16" s="84">
        <v>41547</v>
      </c>
      <c r="B16" s="10">
        <v>61.136090222845318</v>
      </c>
      <c r="C16" s="10">
        <v>38.863909777154682</v>
      </c>
    </row>
    <row r="17" spans="1:3" x14ac:dyDescent="0.2">
      <c r="A17" s="84">
        <v>41639</v>
      </c>
      <c r="B17" s="10">
        <v>61.277627259248547</v>
      </c>
      <c r="C17" s="10">
        <v>38.72237274075146</v>
      </c>
    </row>
    <row r="18" spans="1:3" x14ac:dyDescent="0.2">
      <c r="A18" s="84">
        <v>41729</v>
      </c>
      <c r="B18" s="10">
        <v>60.97946943683931</v>
      </c>
      <c r="C18" s="10">
        <v>39.020530563160698</v>
      </c>
    </row>
    <row r="19" spans="1:3" x14ac:dyDescent="0.2">
      <c r="A19" s="84">
        <v>41820</v>
      </c>
      <c r="B19" s="10">
        <v>60.352157917346702</v>
      </c>
      <c r="C19" s="10">
        <v>39.647842082653298</v>
      </c>
    </row>
    <row r="20" spans="1:3" x14ac:dyDescent="0.2">
      <c r="A20" s="84">
        <v>41912</v>
      </c>
      <c r="B20" s="10">
        <v>60.275620615918257</v>
      </c>
      <c r="C20" s="10">
        <v>39.72437938408175</v>
      </c>
    </row>
    <row r="21" spans="1:3" x14ac:dyDescent="0.2">
      <c r="A21" s="84">
        <v>42004</v>
      </c>
      <c r="B21" s="10">
        <v>60.250535192097232</v>
      </c>
      <c r="C21" s="10">
        <v>39.749464807902768</v>
      </c>
    </row>
    <row r="22" spans="1:3" x14ac:dyDescent="0.2">
      <c r="A22" s="84">
        <v>42094</v>
      </c>
      <c r="B22" s="10">
        <v>59.934320278030775</v>
      </c>
      <c r="C22" s="10">
        <v>40.065679721969225</v>
      </c>
    </row>
    <row r="23" spans="1:3" x14ac:dyDescent="0.2">
      <c r="A23" s="84">
        <v>42185</v>
      </c>
      <c r="B23" s="10">
        <v>60.316912698882533</v>
      </c>
      <c r="C23" s="10">
        <v>39.683087301117467</v>
      </c>
    </row>
    <row r="24" spans="1:3" x14ac:dyDescent="0.2">
      <c r="A24" s="84">
        <v>42277</v>
      </c>
      <c r="B24" s="10">
        <v>60.224906652078261</v>
      </c>
      <c r="C24" s="10">
        <v>39.775093347921747</v>
      </c>
    </row>
    <row r="25" spans="1:3" x14ac:dyDescent="0.2">
      <c r="A25" s="84">
        <v>42369</v>
      </c>
      <c r="B25" s="10">
        <v>59.524277547433279</v>
      </c>
      <c r="C25" s="10">
        <v>40.475722452566728</v>
      </c>
    </row>
    <row r="26" spans="1:3" x14ac:dyDescent="0.2">
      <c r="A26" s="84">
        <v>42460</v>
      </c>
      <c r="B26" s="10">
        <v>59.012743237158794</v>
      </c>
      <c r="C26" s="10">
        <v>40.987256762841206</v>
      </c>
    </row>
    <row r="27" spans="1:3" x14ac:dyDescent="0.2">
      <c r="A27" s="84">
        <v>42551</v>
      </c>
      <c r="B27" s="10">
        <v>58.457058665545581</v>
      </c>
      <c r="C27" s="10">
        <v>41.542941334454419</v>
      </c>
    </row>
    <row r="28" spans="1:3" x14ac:dyDescent="0.2">
      <c r="A28" s="84">
        <v>42643</v>
      </c>
      <c r="B28" s="10">
        <v>58.449515302270825</v>
      </c>
      <c r="C28" s="10">
        <v>41.550484697729175</v>
      </c>
    </row>
    <row r="29" spans="1:3" x14ac:dyDescent="0.2">
      <c r="A29" s="84">
        <v>42735</v>
      </c>
      <c r="B29" s="10">
        <v>58.466190641138574</v>
      </c>
      <c r="C29" s="10">
        <v>41.533809358861426</v>
      </c>
    </row>
    <row r="30" spans="1:3" x14ac:dyDescent="0.2">
      <c r="A30" s="84">
        <v>42825</v>
      </c>
      <c r="B30" s="10">
        <v>58.145148695120639</v>
      </c>
      <c r="C30" s="10">
        <v>41.854851304879361</v>
      </c>
    </row>
    <row r="31" spans="1:3" x14ac:dyDescent="0.2">
      <c r="A31" s="84">
        <v>42916</v>
      </c>
      <c r="B31" s="10">
        <v>57.625144235011639</v>
      </c>
      <c r="C31" s="10">
        <v>42.374855764988361</v>
      </c>
    </row>
    <row r="32" spans="1:3" x14ac:dyDescent="0.2">
      <c r="A32" s="84">
        <v>43008</v>
      </c>
      <c r="B32" s="10">
        <v>57.006588409652217</v>
      </c>
      <c r="C32" s="10">
        <v>42.993411590347783</v>
      </c>
    </row>
    <row r="33" spans="1:3" x14ac:dyDescent="0.2">
      <c r="A33" s="84">
        <v>43100</v>
      </c>
      <c r="B33" s="10">
        <v>56.421210046612558</v>
      </c>
      <c r="C33" s="10">
        <v>43.578789953387435</v>
      </c>
    </row>
    <row r="34" spans="1:3" x14ac:dyDescent="0.2">
      <c r="A34" s="84">
        <v>43190</v>
      </c>
      <c r="B34" s="10">
        <v>56.217991263623027</v>
      </c>
      <c r="C34" s="10">
        <v>43.782008736376966</v>
      </c>
    </row>
    <row r="35" spans="1:3" x14ac:dyDescent="0.2">
      <c r="A35" s="84">
        <v>43281</v>
      </c>
      <c r="B35" s="10">
        <v>55.658040021045984</v>
      </c>
      <c r="C35" s="10">
        <v>44.341959978954023</v>
      </c>
    </row>
    <row r="36" spans="1:3" x14ac:dyDescent="0.2">
      <c r="A36" s="84">
        <v>43373</v>
      </c>
      <c r="B36" s="10">
        <v>55.424755545464123</v>
      </c>
      <c r="C36" s="10">
        <v>44.575244454535877</v>
      </c>
    </row>
    <row r="37" spans="1:3" x14ac:dyDescent="0.2">
      <c r="A37" s="84">
        <v>43465</v>
      </c>
      <c r="B37" s="10">
        <v>56.001023315063961</v>
      </c>
      <c r="C37" s="10">
        <v>43.998976684936054</v>
      </c>
    </row>
    <row r="38" spans="1:3" x14ac:dyDescent="0.2">
      <c r="A38" s="84">
        <v>43555</v>
      </c>
      <c r="B38" s="10">
        <v>55.422379516834319</v>
      </c>
      <c r="C38" s="10">
        <v>44.577620483165688</v>
      </c>
    </row>
    <row r="39" spans="1:3" x14ac:dyDescent="0.2">
      <c r="A39" s="84">
        <v>43646</v>
      </c>
      <c r="B39" s="10">
        <v>55.054193194022879</v>
      </c>
      <c r="C39" s="10">
        <v>44.945806805977121</v>
      </c>
    </row>
    <row r="40" spans="1:3" x14ac:dyDescent="0.2">
      <c r="A40" s="84">
        <v>43738</v>
      </c>
      <c r="B40" s="10">
        <v>54.331290441007106</v>
      </c>
      <c r="C40" s="10">
        <v>45.668709558992894</v>
      </c>
    </row>
    <row r="41" spans="1:3" x14ac:dyDescent="0.2">
      <c r="A41" s="84">
        <v>43830</v>
      </c>
      <c r="B41" s="10">
        <v>53.870604286703418</v>
      </c>
      <c r="C41" s="10">
        <v>46.129395713296589</v>
      </c>
    </row>
    <row r="42" spans="1:3" x14ac:dyDescent="0.2">
      <c r="A42" s="84">
        <v>43921</v>
      </c>
      <c r="B42" s="10">
        <v>54.633358001742714</v>
      </c>
      <c r="C42" s="10">
        <v>45.366641998257293</v>
      </c>
    </row>
    <row r="43" spans="1:3" x14ac:dyDescent="0.2">
      <c r="A43" s="84">
        <v>44012</v>
      </c>
      <c r="B43" s="10">
        <v>54.235419327716961</v>
      </c>
      <c r="C43" s="10">
        <v>45.764580672283039</v>
      </c>
    </row>
    <row r="44" spans="1:3" x14ac:dyDescent="0.2">
      <c r="A44" s="84">
        <v>44104</v>
      </c>
      <c r="B44" s="10">
        <v>54.411073968595623</v>
      </c>
      <c r="C44" s="10">
        <v>45.588926031404384</v>
      </c>
    </row>
    <row r="45" spans="1:3" x14ac:dyDescent="0.2">
      <c r="A45" s="84">
        <v>44196</v>
      </c>
      <c r="B45" s="10">
        <v>54.331602992898034</v>
      </c>
      <c r="C45" s="10">
        <v>45.668397007101966</v>
      </c>
    </row>
    <row r="46" spans="1:3" x14ac:dyDescent="0.2">
      <c r="A46" s="84">
        <v>44286</v>
      </c>
      <c r="B46" s="10">
        <v>54.056792151185128</v>
      </c>
      <c r="C46" s="10">
        <v>45.943207848814865</v>
      </c>
    </row>
    <row r="47" spans="1:3" x14ac:dyDescent="0.2">
      <c r="A47" s="84">
        <v>44377</v>
      </c>
      <c r="B47" s="10">
        <v>54.168659203790469</v>
      </c>
      <c r="C47" s="10">
        <v>45.831340796209531</v>
      </c>
    </row>
    <row r="48" spans="1:3" x14ac:dyDescent="0.2">
      <c r="A48" s="84">
        <v>44469</v>
      </c>
      <c r="B48" s="10">
        <v>54.211971476749177</v>
      </c>
      <c r="C48" s="10">
        <v>45.78802852325083</v>
      </c>
    </row>
    <row r="49" spans="1:13" x14ac:dyDescent="0.2">
      <c r="A49" s="84">
        <v>44561</v>
      </c>
      <c r="B49" s="10">
        <v>53.952098024336436</v>
      </c>
      <c r="C49" s="10">
        <v>46.047901975663571</v>
      </c>
    </row>
    <row r="50" spans="1:13" x14ac:dyDescent="0.2">
      <c r="A50" s="84">
        <v>44651</v>
      </c>
      <c r="B50" s="10">
        <v>54.211061428383935</v>
      </c>
      <c r="C50" s="10">
        <v>45.788938571616065</v>
      </c>
      <c r="D50" s="66"/>
      <c r="G50" s="66"/>
      <c r="H50" s="66"/>
      <c r="I50" s="66"/>
      <c r="J50" s="66"/>
      <c r="K50" s="66"/>
      <c r="L50" s="66"/>
      <c r="M50" s="66"/>
    </row>
    <row r="51" spans="1:13" x14ac:dyDescent="0.2">
      <c r="A51" s="84">
        <v>44742</v>
      </c>
      <c r="B51" s="10">
        <v>54.984519134420616</v>
      </c>
      <c r="C51" s="10">
        <v>45.015480865579384</v>
      </c>
    </row>
    <row r="52" spans="1:13" x14ac:dyDescent="0.2">
      <c r="A52" s="84">
        <v>44834</v>
      </c>
      <c r="B52" s="10">
        <v>55.427283671495111</v>
      </c>
      <c r="C52" s="10">
        <v>44.572716328504889</v>
      </c>
    </row>
    <row r="53" spans="1:13" x14ac:dyDescent="0.2">
      <c r="A53" s="84">
        <v>44926</v>
      </c>
      <c r="B53" s="10">
        <v>55.130317090531477</v>
      </c>
      <c r="C53" s="10">
        <v>44.869682909468516</v>
      </c>
      <c r="D53" s="3"/>
    </row>
    <row r="54" spans="1:13" x14ac:dyDescent="0.2">
      <c r="A54" s="139">
        <v>45016</v>
      </c>
      <c r="B54" s="140">
        <v>54.466429291317574</v>
      </c>
      <c r="C54" s="140">
        <v>45.533570708682426</v>
      </c>
      <c r="D54" s="3"/>
    </row>
    <row r="55" spans="1:13" x14ac:dyDescent="0.2">
      <c r="A55" s="139">
        <v>45107</v>
      </c>
      <c r="B55" s="140">
        <v>54.150203213854596</v>
      </c>
      <c r="C55" s="140">
        <v>45.849796786145404</v>
      </c>
      <c r="D55" s="3"/>
    </row>
    <row r="56" spans="1:13" x14ac:dyDescent="0.2">
      <c r="A56" s="139">
        <v>45199</v>
      </c>
      <c r="B56" s="140">
        <v>54.496456516687545</v>
      </c>
      <c r="C56" s="140">
        <v>45.503543483312455</v>
      </c>
      <c r="D56" s="3"/>
    </row>
    <row r="57" spans="1:13" x14ac:dyDescent="0.2">
      <c r="A57" s="141">
        <v>45291</v>
      </c>
      <c r="B57" s="140">
        <v>53.686135389677695</v>
      </c>
      <c r="C57" s="140">
        <v>46.313864610322305</v>
      </c>
      <c r="D57" s="3"/>
    </row>
    <row r="58" spans="1:13" x14ac:dyDescent="0.2">
      <c r="A58" s="139">
        <v>45382</v>
      </c>
      <c r="B58" s="140">
        <v>53.955975261854114</v>
      </c>
      <c r="C58" s="140">
        <v>46.044024738145886</v>
      </c>
    </row>
    <row r="59" spans="1:13" x14ac:dyDescent="0.2">
      <c r="A59" s="139">
        <v>45473</v>
      </c>
      <c r="B59" s="140">
        <v>53.783134189486546</v>
      </c>
      <c r="C59" s="140">
        <v>46.216865810513454</v>
      </c>
      <c r="D59" s="12"/>
      <c r="E59" s="12"/>
      <c r="F59" s="12"/>
    </row>
    <row r="60" spans="1:13" x14ac:dyDescent="0.2">
      <c r="A60" s="139">
        <v>45565</v>
      </c>
      <c r="B60" s="140">
        <v>53.684510534115148</v>
      </c>
      <c r="C60" s="140">
        <v>46.315489465884852</v>
      </c>
      <c r="D60" s="12"/>
      <c r="E60" s="12"/>
      <c r="F60" s="12"/>
    </row>
    <row r="61" spans="1:13" x14ac:dyDescent="0.2">
      <c r="A61" s="139">
        <v>45657</v>
      </c>
      <c r="B61" s="140">
        <v>54.076296107248581</v>
      </c>
      <c r="C61" s="140">
        <v>45.923703892751419</v>
      </c>
      <c r="D61" s="12"/>
      <c r="E61" s="12"/>
      <c r="F61" s="12"/>
    </row>
    <row r="62" spans="1:13" x14ac:dyDescent="0.2">
      <c r="A62" s="64"/>
      <c r="B62" s="65"/>
      <c r="C62" s="65"/>
    </row>
    <row r="63" spans="1:13" x14ac:dyDescent="0.2">
      <c r="A63" s="64"/>
      <c r="B63" s="65"/>
      <c r="C63" s="65"/>
    </row>
    <row r="64" spans="1:13" x14ac:dyDescent="0.2">
      <c r="A64" s="64"/>
      <c r="B64" s="65"/>
      <c r="C64" s="65"/>
    </row>
    <row r="65" spans="1:3" x14ac:dyDescent="0.2">
      <c r="A65" s="64"/>
      <c r="B65" s="65"/>
      <c r="C65" s="65"/>
    </row>
    <row r="66" spans="1:3" x14ac:dyDescent="0.2">
      <c r="A66" s="64"/>
      <c r="B66" s="65"/>
      <c r="C66" s="65"/>
    </row>
    <row r="67" spans="1:3" x14ac:dyDescent="0.2">
      <c r="A67" s="64"/>
      <c r="B67" s="65"/>
      <c r="C67" s="65"/>
    </row>
    <row r="68" spans="1:3" x14ac:dyDescent="0.2">
      <c r="A68" s="64"/>
      <c r="B68" s="65"/>
      <c r="C68" s="65"/>
    </row>
    <row r="69" spans="1:3" x14ac:dyDescent="0.2">
      <c r="A69" s="64"/>
      <c r="B69" s="65"/>
      <c r="C69" s="65"/>
    </row>
    <row r="70" spans="1:3" x14ac:dyDescent="0.2">
      <c r="A70" s="64"/>
      <c r="B70" s="65"/>
      <c r="C70" s="6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rightToLeft="1" zoomScaleNormal="100" workbookViewId="0">
      <selection activeCell="A17" sqref="A17"/>
    </sheetView>
  </sheetViews>
  <sheetFormatPr defaultRowHeight="14.25" x14ac:dyDescent="0.2"/>
  <sheetData>
    <row r="1" spans="1:15" ht="15" x14ac:dyDescent="0.25">
      <c r="A1" s="157" t="s">
        <v>93</v>
      </c>
    </row>
    <row r="2" spans="1:15" ht="15" x14ac:dyDescent="0.25">
      <c r="A2" s="157" t="s">
        <v>26</v>
      </c>
    </row>
    <row r="16" spans="1:15" x14ac:dyDescent="0.2">
      <c r="O16" s="50"/>
    </row>
    <row r="17" spans="1:15" x14ac:dyDescent="0.2">
      <c r="A17" s="77" t="s">
        <v>148</v>
      </c>
    </row>
    <row r="18" spans="1:15" ht="15" x14ac:dyDescent="0.25">
      <c r="O18" s="157"/>
    </row>
    <row r="19" spans="1:15" x14ac:dyDescent="0.2">
      <c r="O19" s="50"/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rightToLeft="1" workbookViewId="0"/>
  </sheetViews>
  <sheetFormatPr defaultRowHeight="14.25" x14ac:dyDescent="0.2"/>
  <cols>
    <col min="1" max="1" width="18.75" bestFit="1" customWidth="1"/>
    <col min="2" max="2" width="11" bestFit="1" customWidth="1"/>
    <col min="3" max="3" width="17.25" customWidth="1"/>
  </cols>
  <sheetData>
    <row r="1" spans="1:3" ht="15" x14ac:dyDescent="0.25">
      <c r="A1" s="34" t="s">
        <v>51</v>
      </c>
      <c r="B1" s="35" t="s">
        <v>0</v>
      </c>
      <c r="C1" s="36" t="s">
        <v>43</v>
      </c>
    </row>
    <row r="2" spans="1:3" ht="15" x14ac:dyDescent="0.25">
      <c r="A2" s="109" t="s">
        <v>16</v>
      </c>
      <c r="B2" s="110">
        <v>3367.7489311189656</v>
      </c>
      <c r="C2" s="142">
        <v>0.54076296107248567</v>
      </c>
    </row>
    <row r="3" spans="1:3" x14ac:dyDescent="0.2">
      <c r="A3" s="25" t="s">
        <v>19</v>
      </c>
      <c r="B3" s="8">
        <v>2788.9987085189655</v>
      </c>
      <c r="C3" s="143">
        <v>0.44783243373933612</v>
      </c>
    </row>
    <row r="4" spans="1:3" x14ac:dyDescent="0.2">
      <c r="A4" s="25" t="s">
        <v>17</v>
      </c>
      <c r="B4" s="8">
        <v>578.75022260000014</v>
      </c>
      <c r="C4" s="143">
        <v>9.2930527333149576E-2</v>
      </c>
    </row>
    <row r="5" spans="1:3" ht="15" x14ac:dyDescent="0.25">
      <c r="A5" s="109" t="s">
        <v>52</v>
      </c>
      <c r="B5" s="110">
        <v>2860.0240000000003</v>
      </c>
      <c r="C5" s="142">
        <v>0.45923703892751427</v>
      </c>
    </row>
    <row r="6" spans="1:3" x14ac:dyDescent="0.2">
      <c r="A6" s="25" t="s">
        <v>20</v>
      </c>
      <c r="B6" s="8">
        <v>1386.375</v>
      </c>
      <c r="C6" s="143">
        <v>0.22261168082615129</v>
      </c>
    </row>
    <row r="7" spans="1:3" x14ac:dyDescent="0.2">
      <c r="A7" s="25" t="s">
        <v>1</v>
      </c>
      <c r="B7" s="8">
        <v>850.68000000000006</v>
      </c>
      <c r="C7" s="143">
        <v>0.13659457552623958</v>
      </c>
    </row>
    <row r="8" spans="1:3" x14ac:dyDescent="0.2">
      <c r="A8" s="25" t="s">
        <v>138</v>
      </c>
      <c r="B8" s="8">
        <v>622.96900000000005</v>
      </c>
      <c r="C8" s="143">
        <v>0.10003078257512336</v>
      </c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workbookViewId="0">
      <selection activeCell="A17" sqref="A17"/>
    </sheetView>
  </sheetViews>
  <sheetFormatPr defaultRowHeight="14.25" x14ac:dyDescent="0.2"/>
  <sheetData>
    <row r="1" spans="1:1" ht="15" x14ac:dyDescent="0.25">
      <c r="A1" s="157" t="s">
        <v>87</v>
      </c>
    </row>
    <row r="2" spans="1:1" ht="15" x14ac:dyDescent="0.25">
      <c r="A2" s="157" t="s">
        <v>27</v>
      </c>
    </row>
    <row r="17" spans="1:1" x14ac:dyDescent="0.2">
      <c r="A17" s="77" t="s">
        <v>148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rightToLeft="1" workbookViewId="0"/>
  </sheetViews>
  <sheetFormatPr defaultRowHeight="14.25" x14ac:dyDescent="0.2"/>
  <cols>
    <col min="2" max="2" width="12.375" customWidth="1"/>
    <col min="3" max="3" width="12.625" customWidth="1"/>
    <col min="4" max="4" width="10.625" customWidth="1"/>
    <col min="5" max="5" width="15.5" customWidth="1"/>
    <col min="6" max="6" width="17.125" customWidth="1"/>
  </cols>
  <sheetData>
    <row r="1" spans="1:6" ht="15" x14ac:dyDescent="0.25">
      <c r="A1" s="91" t="s">
        <v>14</v>
      </c>
      <c r="B1" s="92" t="s">
        <v>88</v>
      </c>
      <c r="C1" s="92" t="s">
        <v>89</v>
      </c>
      <c r="D1" s="92" t="s">
        <v>90</v>
      </c>
      <c r="E1" s="92" t="s">
        <v>91</v>
      </c>
      <c r="F1" s="170" t="s">
        <v>92</v>
      </c>
    </row>
    <row r="2" spans="1:6" x14ac:dyDescent="0.2">
      <c r="A2" s="106">
        <v>2019</v>
      </c>
      <c r="B2" s="10">
        <v>-13.552</v>
      </c>
      <c r="C2" s="10">
        <v>36.314999999999998</v>
      </c>
      <c r="D2" s="10">
        <v>8.3550000000000004</v>
      </c>
      <c r="E2" s="10">
        <v>10.435</v>
      </c>
      <c r="F2" s="144">
        <v>20.87817362448299</v>
      </c>
    </row>
    <row r="3" spans="1:6" x14ac:dyDescent="0.2">
      <c r="A3" s="106">
        <v>2020</v>
      </c>
      <c r="B3" s="10">
        <v>-14.476000000000001</v>
      </c>
      <c r="C3" s="10">
        <v>42.417999999999999</v>
      </c>
      <c r="D3" s="10">
        <v>8.3330000000000002</v>
      </c>
      <c r="E3" s="10">
        <v>11.795999999999999</v>
      </c>
      <c r="F3" s="144">
        <v>11.806201750404121</v>
      </c>
    </row>
    <row r="4" spans="1:6" x14ac:dyDescent="0.2">
      <c r="A4" s="106">
        <v>2021</v>
      </c>
      <c r="B4" s="10">
        <v>-14.798</v>
      </c>
      <c r="C4" s="10">
        <v>41.112000000000002</v>
      </c>
      <c r="D4" s="10">
        <v>17.131</v>
      </c>
      <c r="E4" s="10">
        <v>14.532</v>
      </c>
      <c r="F4" s="144">
        <v>19.408048823463783</v>
      </c>
    </row>
    <row r="5" spans="1:6" x14ac:dyDescent="0.2">
      <c r="A5" s="106">
        <v>2022</v>
      </c>
      <c r="B5" s="10">
        <v>-16.495000000000001</v>
      </c>
      <c r="C5" s="10">
        <v>47.496000000000002</v>
      </c>
      <c r="D5" s="10">
        <v>6.1520000000000001</v>
      </c>
      <c r="E5" s="10">
        <v>14.195</v>
      </c>
      <c r="F5" s="144">
        <v>8.534047239097756</v>
      </c>
    </row>
    <row r="6" spans="1:6" x14ac:dyDescent="0.2">
      <c r="A6" s="106">
        <v>2023</v>
      </c>
      <c r="B6" s="10">
        <v>-16.768999999999998</v>
      </c>
      <c r="C6" s="10">
        <v>55.28</v>
      </c>
      <c r="D6" s="10">
        <v>-1.343</v>
      </c>
      <c r="E6" s="10">
        <v>11.234</v>
      </c>
      <c r="F6" s="144">
        <v>-10.359360516041725</v>
      </c>
    </row>
    <row r="7" spans="1:6" x14ac:dyDescent="0.2">
      <c r="A7" s="165">
        <v>2024</v>
      </c>
      <c r="B7" s="171">
        <v>-18.227</v>
      </c>
      <c r="C7" s="171">
        <v>60.192999999999998</v>
      </c>
      <c r="D7" s="171">
        <v>8.5399999999999991</v>
      </c>
      <c r="E7" s="171">
        <v>14.797000000000001</v>
      </c>
      <c r="F7" s="172">
        <v>-11.863490000000002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rightToLeft="1" zoomScaleNormal="100" workbookViewId="0">
      <selection activeCell="A18" sqref="A18"/>
    </sheetView>
  </sheetViews>
  <sheetFormatPr defaultRowHeight="14.25" x14ac:dyDescent="0.2"/>
  <sheetData>
    <row r="1" spans="1:1" ht="15" x14ac:dyDescent="0.25">
      <c r="A1" s="157" t="s">
        <v>99</v>
      </c>
    </row>
    <row r="2" spans="1:1" ht="15" x14ac:dyDescent="0.25">
      <c r="A2" s="157" t="s">
        <v>27</v>
      </c>
    </row>
    <row r="17" spans="1:1" x14ac:dyDescent="0.2">
      <c r="A17" s="192" t="s">
        <v>98</v>
      </c>
    </row>
    <row r="18" spans="1:1" x14ac:dyDescent="0.2">
      <c r="A18" s="77" t="s">
        <v>148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rightToLeft="1" zoomScaleNormal="100" workbookViewId="0"/>
  </sheetViews>
  <sheetFormatPr defaultRowHeight="14.25" x14ac:dyDescent="0.2"/>
  <cols>
    <col min="1" max="1" width="9.75" bestFit="1" customWidth="1"/>
    <col min="2" max="2" width="10.75" style="1" bestFit="1" customWidth="1"/>
    <col min="3" max="3" width="15.5" style="51" bestFit="1" customWidth="1"/>
    <col min="4" max="4" width="13.25" bestFit="1" customWidth="1"/>
    <col min="5" max="5" width="15.5" bestFit="1" customWidth="1"/>
    <col min="7" max="7" width="9.875" bestFit="1" customWidth="1"/>
    <col min="8" max="8" width="19.75" style="1" bestFit="1" customWidth="1"/>
    <col min="9" max="10" width="18.75" style="51" bestFit="1" customWidth="1"/>
  </cols>
  <sheetData>
    <row r="1" spans="1:10" s="27" customFormat="1" ht="15" x14ac:dyDescent="0.2">
      <c r="A1" s="52" t="s">
        <v>28</v>
      </c>
      <c r="B1" s="53" t="s">
        <v>4</v>
      </c>
      <c r="C1" s="53" t="s">
        <v>17</v>
      </c>
      <c r="D1" s="194" t="s">
        <v>130</v>
      </c>
      <c r="E1" s="176" t="s">
        <v>96</v>
      </c>
      <c r="F1" s="176" t="s">
        <v>97</v>
      </c>
    </row>
    <row r="2" spans="1:10" x14ac:dyDescent="0.2">
      <c r="A2" s="177">
        <v>2020</v>
      </c>
      <c r="B2" s="6">
        <v>314.51860499999998</v>
      </c>
      <c r="C2" s="6">
        <v>46.212661799999964</v>
      </c>
      <c r="D2" s="6">
        <v>21.243872</v>
      </c>
      <c r="E2" s="6">
        <v>46.490334199999914</v>
      </c>
      <c r="F2" s="6">
        <v>428.46547299999986</v>
      </c>
      <c r="G2" s="27"/>
      <c r="H2" s="27"/>
      <c r="I2" s="27"/>
      <c r="J2"/>
    </row>
    <row r="3" spans="1:10" x14ac:dyDescent="0.2">
      <c r="A3" s="177">
        <v>2021</v>
      </c>
      <c r="B3" s="6">
        <v>323.05881599999998</v>
      </c>
      <c r="C3" s="6">
        <v>54.928377999999967</v>
      </c>
      <c r="D3" s="6">
        <v>19.914379999999998</v>
      </c>
      <c r="E3" s="6">
        <v>34.237413000000117</v>
      </c>
      <c r="F3" s="6">
        <v>432.13898700000004</v>
      </c>
      <c r="G3" s="27"/>
      <c r="H3" s="27"/>
      <c r="I3" s="27"/>
      <c r="J3"/>
    </row>
    <row r="4" spans="1:10" x14ac:dyDescent="0.2">
      <c r="A4" s="177">
        <v>2022</v>
      </c>
      <c r="B4" s="6">
        <v>247.86347999999998</v>
      </c>
      <c r="C4" s="6">
        <v>37.286166900000005</v>
      </c>
      <c r="D4" s="6">
        <v>18.548161</v>
      </c>
      <c r="E4" s="6">
        <v>31.452874099999974</v>
      </c>
      <c r="F4" s="6">
        <v>335.15068199999996</v>
      </c>
      <c r="G4" s="27"/>
      <c r="H4" s="27"/>
      <c r="I4" s="27"/>
      <c r="J4"/>
    </row>
    <row r="5" spans="1:10" x14ac:dyDescent="0.2">
      <c r="A5" s="177">
        <v>2023</v>
      </c>
      <c r="B5" s="6">
        <v>258.85000000000002</v>
      </c>
      <c r="C5" s="6">
        <v>28.442183399999998</v>
      </c>
      <c r="D5" s="6">
        <v>16.826855000000002</v>
      </c>
      <c r="E5" s="6">
        <v>24.103499600000017</v>
      </c>
      <c r="F5" s="6">
        <v>328.22253800000004</v>
      </c>
      <c r="G5" s="27"/>
      <c r="H5" s="27"/>
      <c r="I5" s="27"/>
      <c r="J5"/>
    </row>
    <row r="6" spans="1:10" x14ac:dyDescent="0.2">
      <c r="A6" s="177">
        <v>2024</v>
      </c>
      <c r="B6" s="6">
        <v>335.92091328700002</v>
      </c>
      <c r="C6" s="6">
        <v>42.227176700000001</v>
      </c>
      <c r="D6" s="6">
        <v>21.902501000000001</v>
      </c>
      <c r="E6" s="6">
        <v>33.725954013000042</v>
      </c>
      <c r="F6" s="6">
        <v>433.77654500000011</v>
      </c>
      <c r="G6" s="27"/>
      <c r="H6" s="27"/>
      <c r="I6" s="27"/>
      <c r="J6"/>
    </row>
    <row r="8" spans="1:10" x14ac:dyDescent="0.2">
      <c r="B8" s="9"/>
      <c r="C8" s="9"/>
    </row>
    <row r="9" spans="1:10" x14ac:dyDescent="0.2">
      <c r="B9" s="12"/>
      <c r="F9" s="228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rightToLeft="1" zoomScaleNormal="100" workbookViewId="0">
      <selection activeCell="A18" sqref="A18"/>
    </sheetView>
  </sheetViews>
  <sheetFormatPr defaultRowHeight="14.25" x14ac:dyDescent="0.2"/>
  <sheetData>
    <row r="1" spans="1:1" ht="15" x14ac:dyDescent="0.25">
      <c r="A1" s="157" t="s">
        <v>103</v>
      </c>
    </row>
    <row r="2" spans="1:1" ht="15" x14ac:dyDescent="0.25">
      <c r="A2" s="157" t="s">
        <v>27</v>
      </c>
    </row>
    <row r="17" spans="1:1" x14ac:dyDescent="0.2">
      <c r="A17" s="192" t="s">
        <v>98</v>
      </c>
    </row>
    <row r="18" spans="1:1" x14ac:dyDescent="0.2">
      <c r="A18" s="77" t="s">
        <v>148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rightToLeft="1" zoomScaleNormal="100" workbookViewId="0"/>
  </sheetViews>
  <sheetFormatPr defaultRowHeight="14.25" x14ac:dyDescent="0.2"/>
  <cols>
    <col min="1" max="1" width="9.75" style="54" bestFit="1" customWidth="1"/>
    <col min="2" max="2" width="10.75" bestFit="1" customWidth="1"/>
    <col min="3" max="3" width="15.5" bestFit="1" customWidth="1"/>
    <col min="4" max="4" width="13.25" bestFit="1" customWidth="1"/>
    <col min="5" max="5" width="15.5" bestFit="1" customWidth="1"/>
    <col min="6" max="6" width="8" bestFit="1" customWidth="1"/>
  </cols>
  <sheetData>
    <row r="1" spans="1:6" ht="15" x14ac:dyDescent="0.2">
      <c r="A1" s="52" t="s">
        <v>28</v>
      </c>
      <c r="B1" s="53" t="s">
        <v>4</v>
      </c>
      <c r="C1" s="176" t="s">
        <v>17</v>
      </c>
      <c r="D1" s="194" t="s">
        <v>130</v>
      </c>
      <c r="E1" s="176" t="s">
        <v>96</v>
      </c>
      <c r="F1" s="176" t="s">
        <v>97</v>
      </c>
    </row>
    <row r="2" spans="1:6" x14ac:dyDescent="0.2">
      <c r="A2" s="177">
        <v>2020</v>
      </c>
      <c r="B2" s="10">
        <v>33.72670155582</v>
      </c>
      <c r="C2" s="10">
        <v>34.807391000000003</v>
      </c>
      <c r="D2" s="10">
        <v>0.238563</v>
      </c>
      <c r="E2" s="10">
        <v>-0.42951155582001005</v>
      </c>
      <c r="F2" s="10">
        <v>68.343143999999981</v>
      </c>
    </row>
    <row r="3" spans="1:6" x14ac:dyDescent="0.2">
      <c r="A3" s="177">
        <v>2021</v>
      </c>
      <c r="B3" s="10">
        <v>26.536588455</v>
      </c>
      <c r="C3" s="10">
        <v>36.857756699999996</v>
      </c>
      <c r="D3" s="10">
        <v>-0.102647</v>
      </c>
      <c r="E3" s="10">
        <v>0.81726984500000244</v>
      </c>
      <c r="F3" s="10">
        <v>64.108968000000004</v>
      </c>
    </row>
    <row r="4" spans="1:6" x14ac:dyDescent="0.2">
      <c r="A4" s="177">
        <v>2022</v>
      </c>
      <c r="B4" s="10">
        <v>63.018211540950006</v>
      </c>
      <c r="C4" s="10">
        <v>51.129360700000007</v>
      </c>
      <c r="D4" s="10">
        <v>3.5480809999999998</v>
      </c>
      <c r="E4" s="10">
        <v>3.1261217590500134</v>
      </c>
      <c r="F4" s="10">
        <v>120.82177500000002</v>
      </c>
    </row>
    <row r="5" spans="1:6" x14ac:dyDescent="0.2">
      <c r="A5" s="177">
        <v>2023</v>
      </c>
      <c r="B5" s="10">
        <v>75.099999999999994</v>
      </c>
      <c r="C5" s="10">
        <v>111.90267989999998</v>
      </c>
      <c r="D5" s="10">
        <v>10.900897000000001</v>
      </c>
      <c r="E5" s="10">
        <v>4.2958330999999088</v>
      </c>
      <c r="F5" s="10">
        <v>202.19940999999986</v>
      </c>
    </row>
    <row r="6" spans="1:6" x14ac:dyDescent="0.2">
      <c r="A6" s="177">
        <v>2024</v>
      </c>
      <c r="B6" s="10">
        <v>80.411745158000002</v>
      </c>
      <c r="C6" s="10">
        <v>129.86256</v>
      </c>
      <c r="D6" s="10">
        <v>7.7459359999999995</v>
      </c>
      <c r="E6" s="10">
        <v>-6.1532051579999987</v>
      </c>
      <c r="F6" s="10">
        <v>211.86703600000001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rightToLeft="1" zoomScaleNormal="100" workbookViewId="0">
      <selection activeCell="B39" sqref="B39"/>
    </sheetView>
  </sheetViews>
  <sheetFormatPr defaultRowHeight="14.25" x14ac:dyDescent="0.2"/>
  <cols>
    <col min="1" max="1" width="9" style="15"/>
    <col min="2" max="2" width="27.375" style="16" bestFit="1" customWidth="1"/>
    <col min="4" max="4" width="9.625" customWidth="1"/>
    <col min="5" max="5" width="28.375" bestFit="1" customWidth="1"/>
  </cols>
  <sheetData>
    <row r="1" spans="1:7" s="28" customFormat="1" ht="15" x14ac:dyDescent="0.25">
      <c r="A1" s="33" t="s">
        <v>28</v>
      </c>
      <c r="B1" s="169" t="s">
        <v>54</v>
      </c>
      <c r="D1" s="33" t="s">
        <v>65</v>
      </c>
      <c r="E1" s="114" t="s">
        <v>83</v>
      </c>
      <c r="G1"/>
    </row>
    <row r="2" spans="1:7" x14ac:dyDescent="0.2">
      <c r="A2" s="111">
        <v>41729</v>
      </c>
      <c r="B2" s="112">
        <v>3050.160986595241</v>
      </c>
      <c r="C2" s="28"/>
      <c r="D2" s="115">
        <v>42004</v>
      </c>
      <c r="E2" s="168">
        <v>7.0935291477471241E-2</v>
      </c>
    </row>
    <row r="3" spans="1:7" x14ac:dyDescent="0.2">
      <c r="A3" s="113">
        <v>41820</v>
      </c>
      <c r="B3" s="112">
        <v>3089.0457983735955</v>
      </c>
      <c r="C3" s="28"/>
      <c r="D3" s="115">
        <v>42369</v>
      </c>
      <c r="E3" s="168">
        <v>4.5481778046764232E-2</v>
      </c>
    </row>
    <row r="4" spans="1:7" x14ac:dyDescent="0.2">
      <c r="A4" s="113">
        <v>41912</v>
      </c>
      <c r="B4" s="112">
        <v>3173.2251568041415</v>
      </c>
      <c r="C4" s="28"/>
      <c r="D4" s="116">
        <v>42735</v>
      </c>
      <c r="E4" s="168">
        <v>3.422849049511445E-2</v>
      </c>
      <c r="F4" s="2"/>
    </row>
    <row r="5" spans="1:7" x14ac:dyDescent="0.2">
      <c r="A5" s="113">
        <v>42004</v>
      </c>
      <c r="B5" s="112">
        <v>3207.9350153828595</v>
      </c>
      <c r="C5" s="28"/>
      <c r="D5" s="115">
        <v>43100</v>
      </c>
      <c r="E5" s="168">
        <v>5.2159088728600533E-2</v>
      </c>
    </row>
    <row r="6" spans="1:7" x14ac:dyDescent="0.2">
      <c r="A6" s="113">
        <v>42094</v>
      </c>
      <c r="B6" s="112">
        <v>3367.4406858002194</v>
      </c>
      <c r="C6" s="28"/>
      <c r="D6" s="115">
        <v>43465</v>
      </c>
      <c r="E6" s="168">
        <v>2.0483080253747232E-2</v>
      </c>
    </row>
    <row r="7" spans="1:7" x14ac:dyDescent="0.2">
      <c r="A7" s="113">
        <v>42185</v>
      </c>
      <c r="B7" s="112">
        <v>3321.9920365492276</v>
      </c>
      <c r="C7" s="28"/>
      <c r="D7" s="115">
        <v>43830</v>
      </c>
      <c r="E7" s="168">
        <v>0.11385532376947549</v>
      </c>
    </row>
    <row r="8" spans="1:7" x14ac:dyDescent="0.2">
      <c r="A8" s="113">
        <v>42277</v>
      </c>
      <c r="B8" s="112">
        <v>3298.1896196317662</v>
      </c>
      <c r="C8" s="28"/>
      <c r="D8" s="115">
        <v>44196</v>
      </c>
      <c r="E8" s="168">
        <v>8.4410867813961454E-2</v>
      </c>
    </row>
    <row r="9" spans="1:7" x14ac:dyDescent="0.2">
      <c r="A9" s="113">
        <v>42369</v>
      </c>
      <c r="B9" s="112">
        <v>3353.8376037409457</v>
      </c>
      <c r="C9" s="28"/>
      <c r="D9" s="115">
        <v>44561</v>
      </c>
      <c r="E9" s="168">
        <v>0.15688580935770946</v>
      </c>
    </row>
    <row r="10" spans="1:7" x14ac:dyDescent="0.2">
      <c r="A10" s="113">
        <v>42460</v>
      </c>
      <c r="B10" s="112">
        <v>3340.4821599119136</v>
      </c>
      <c r="C10" s="28"/>
      <c r="D10" s="115">
        <v>44926</v>
      </c>
      <c r="E10" s="168">
        <v>-1.9710826807508686E-2</v>
      </c>
    </row>
    <row r="11" spans="1:7" x14ac:dyDescent="0.2">
      <c r="A11" s="113">
        <v>42551</v>
      </c>
      <c r="B11" s="112">
        <v>3368.7624300191578</v>
      </c>
      <c r="C11" s="28"/>
      <c r="D11" s="115">
        <v>45291</v>
      </c>
      <c r="E11" s="168">
        <v>6.1421805947598385E-2</v>
      </c>
    </row>
    <row r="12" spans="1:7" x14ac:dyDescent="0.2">
      <c r="A12" s="113">
        <v>42643</v>
      </c>
      <c r="B12" s="112">
        <v>3425.1489732387631</v>
      </c>
      <c r="C12" s="28"/>
      <c r="D12" s="115">
        <v>45657</v>
      </c>
      <c r="E12" s="168">
        <v>0.15008958353623236</v>
      </c>
    </row>
    <row r="13" spans="1:7" x14ac:dyDescent="0.2">
      <c r="A13" s="113">
        <v>42735</v>
      </c>
      <c r="B13" s="112">
        <v>3468.6344022827498</v>
      </c>
      <c r="C13" s="28"/>
    </row>
    <row r="14" spans="1:7" x14ac:dyDescent="0.2">
      <c r="A14" s="113">
        <v>42825</v>
      </c>
      <c r="B14" s="112">
        <v>3487.2707810333177</v>
      </c>
      <c r="C14" s="28"/>
    </row>
    <row r="15" spans="1:7" x14ac:dyDescent="0.2">
      <c r="A15" s="113">
        <v>42916</v>
      </c>
      <c r="B15" s="112">
        <v>3521.6308658989724</v>
      </c>
      <c r="C15" s="28"/>
    </row>
    <row r="16" spans="1:7" x14ac:dyDescent="0.2">
      <c r="A16" s="113">
        <v>43008</v>
      </c>
      <c r="B16" s="112">
        <v>3580.8253940602121</v>
      </c>
      <c r="C16" s="28"/>
    </row>
    <row r="17" spans="1:3" x14ac:dyDescent="0.2">
      <c r="A17" s="113">
        <v>43100</v>
      </c>
      <c r="B17" s="112">
        <v>3649.5552118384917</v>
      </c>
      <c r="C17" s="28"/>
    </row>
    <row r="18" spans="1:3" x14ac:dyDescent="0.2">
      <c r="A18" s="113">
        <v>43190</v>
      </c>
      <c r="B18" s="112">
        <v>3670.7498042790635</v>
      </c>
      <c r="C18" s="28"/>
    </row>
    <row r="19" spans="1:3" x14ac:dyDescent="0.2">
      <c r="A19" s="113">
        <v>43281</v>
      </c>
      <c r="B19" s="112">
        <v>3683.1705246569149</v>
      </c>
      <c r="C19" s="28"/>
    </row>
    <row r="20" spans="1:3" x14ac:dyDescent="0.2">
      <c r="A20" s="113">
        <v>43373</v>
      </c>
      <c r="B20" s="112">
        <v>3769.1930141036701</v>
      </c>
      <c r="C20" s="28"/>
    </row>
    <row r="21" spans="1:3" x14ac:dyDescent="0.2">
      <c r="A21" s="113">
        <v>43465</v>
      </c>
      <c r="B21" s="112">
        <v>3724.3093441330607</v>
      </c>
      <c r="C21" s="28"/>
    </row>
    <row r="22" spans="1:3" x14ac:dyDescent="0.2">
      <c r="A22" s="113">
        <v>43555</v>
      </c>
      <c r="B22" s="112">
        <v>3865.9174296905339</v>
      </c>
      <c r="C22" s="28"/>
    </row>
    <row r="23" spans="1:3" x14ac:dyDescent="0.2">
      <c r="A23" s="113">
        <v>43646</v>
      </c>
      <c r="B23" s="112">
        <v>3960.6052855708672</v>
      </c>
      <c r="C23" s="28"/>
    </row>
    <row r="24" spans="1:3" x14ac:dyDescent="0.2">
      <c r="A24" s="113">
        <v>43738</v>
      </c>
      <c r="B24" s="112">
        <v>4019.8595881684992</v>
      </c>
      <c r="C24" s="28"/>
    </row>
    <row r="25" spans="1:3" x14ac:dyDescent="0.2">
      <c r="A25" s="113">
        <v>43830</v>
      </c>
      <c r="B25" s="112">
        <v>4148.3417903270129</v>
      </c>
      <c r="C25" s="28"/>
    </row>
    <row r="26" spans="1:3" x14ac:dyDescent="0.2">
      <c r="A26" s="113">
        <v>43921</v>
      </c>
      <c r="B26" s="112">
        <v>3906.3327633287827</v>
      </c>
      <c r="C26" s="28"/>
    </row>
    <row r="27" spans="1:3" x14ac:dyDescent="0.2">
      <c r="A27" s="113">
        <v>44012</v>
      </c>
      <c r="B27" s="112">
        <v>4107.2789751101391</v>
      </c>
      <c r="C27" s="28"/>
    </row>
    <row r="28" spans="1:3" x14ac:dyDescent="0.2">
      <c r="A28" s="113">
        <v>44104</v>
      </c>
      <c r="B28" s="112">
        <v>4247.8298318894276</v>
      </c>
      <c r="C28" s="28"/>
    </row>
    <row r="29" spans="1:3" x14ac:dyDescent="0.2">
      <c r="A29" s="113">
        <v>44196</v>
      </c>
      <c r="B29" s="112">
        <v>4498.5069208374389</v>
      </c>
      <c r="C29" s="28"/>
    </row>
    <row r="30" spans="1:3" x14ac:dyDescent="0.2">
      <c r="A30" s="113">
        <v>44286</v>
      </c>
      <c r="B30" s="112">
        <v>4642.1464670430405</v>
      </c>
      <c r="C30" s="28"/>
    </row>
    <row r="31" spans="1:3" x14ac:dyDescent="0.2">
      <c r="A31" s="113">
        <v>44377</v>
      </c>
      <c r="B31" s="112">
        <v>4851.8523817306868</v>
      </c>
      <c r="C31" s="28"/>
    </row>
    <row r="32" spans="1:3" x14ac:dyDescent="0.2">
      <c r="A32" s="113">
        <v>44469</v>
      </c>
      <c r="B32" s="112">
        <v>4971.5986326951424</v>
      </c>
      <c r="C32" s="28"/>
    </row>
    <row r="33" spans="1:4" x14ac:dyDescent="0.2">
      <c r="A33" s="113">
        <v>44561</v>
      </c>
      <c r="B33" s="112">
        <v>5204.2588200142782</v>
      </c>
      <c r="C33" s="28"/>
    </row>
    <row r="34" spans="1:4" x14ac:dyDescent="0.2">
      <c r="A34" s="166">
        <v>44651</v>
      </c>
      <c r="B34" s="167">
        <v>5174.3304691248686</v>
      </c>
      <c r="C34" s="28"/>
    </row>
    <row r="35" spans="1:4" x14ac:dyDescent="0.2">
      <c r="A35" s="166">
        <v>44742</v>
      </c>
      <c r="B35" s="167">
        <v>5047.0148409260109</v>
      </c>
      <c r="C35" s="28"/>
    </row>
    <row r="36" spans="1:4" x14ac:dyDescent="0.2">
      <c r="A36" s="166">
        <v>44834</v>
      </c>
      <c r="B36" s="167">
        <v>5045.2119261169373</v>
      </c>
    </row>
    <row r="37" spans="1:4" x14ac:dyDescent="0.2">
      <c r="A37" s="166">
        <v>44926</v>
      </c>
      <c r="B37" s="167">
        <v>5101.6785757515272</v>
      </c>
    </row>
    <row r="38" spans="1:4" x14ac:dyDescent="0.2">
      <c r="A38" s="166">
        <v>45016</v>
      </c>
      <c r="B38" s="167">
        <v>5114.2705563303371</v>
      </c>
    </row>
    <row r="39" spans="1:4" x14ac:dyDescent="0.2">
      <c r="A39" s="166">
        <v>45107</v>
      </c>
      <c r="B39" s="167">
        <v>5279.7246000695131</v>
      </c>
    </row>
    <row r="40" spans="1:4" x14ac:dyDescent="0.2">
      <c r="A40" s="166">
        <v>45199</v>
      </c>
      <c r="B40" s="167">
        <v>5364.9162529403293</v>
      </c>
    </row>
    <row r="41" spans="1:4" x14ac:dyDescent="0.2">
      <c r="A41" s="166">
        <v>45291</v>
      </c>
      <c r="B41" s="167">
        <v>5415.0328872383579</v>
      </c>
    </row>
    <row r="42" spans="1:4" x14ac:dyDescent="0.2">
      <c r="A42" s="166">
        <v>45382</v>
      </c>
      <c r="B42" s="167">
        <v>5680.7696870013624</v>
      </c>
      <c r="D42" s="230"/>
    </row>
    <row r="43" spans="1:4" x14ac:dyDescent="0.2">
      <c r="A43" s="166">
        <v>45473</v>
      </c>
      <c r="B43" s="167">
        <v>5749.7776047710704</v>
      </c>
      <c r="D43" s="230"/>
    </row>
    <row r="44" spans="1:4" x14ac:dyDescent="0.2">
      <c r="A44" s="166">
        <v>45565</v>
      </c>
      <c r="B44" s="167">
        <v>5983.348188603788</v>
      </c>
      <c r="D44" s="230"/>
    </row>
    <row r="45" spans="1:4" x14ac:dyDescent="0.2">
      <c r="A45" s="166">
        <v>45657</v>
      </c>
      <c r="B45" s="167">
        <v>6227.7729181189652</v>
      </c>
      <c r="D45" s="230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rightToLeft="1" workbookViewId="0">
      <selection activeCell="A18" sqref="A18"/>
    </sheetView>
  </sheetViews>
  <sheetFormatPr defaultRowHeight="14.25" x14ac:dyDescent="0.2"/>
  <sheetData>
    <row r="1" spans="1:1" ht="15" x14ac:dyDescent="0.25">
      <c r="A1" s="157" t="s">
        <v>128</v>
      </c>
    </row>
    <row r="2" spans="1:1" ht="15" x14ac:dyDescent="0.25">
      <c r="A2" s="157" t="s">
        <v>27</v>
      </c>
    </row>
    <row r="17" spans="1:1" x14ac:dyDescent="0.2">
      <c r="A17" s="192" t="s">
        <v>98</v>
      </c>
    </row>
    <row r="18" spans="1:1" x14ac:dyDescent="0.2">
      <c r="A18" s="77" t="s">
        <v>148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rightToLeft="1" workbookViewId="0"/>
  </sheetViews>
  <sheetFormatPr defaultRowHeight="14.25" x14ac:dyDescent="0.2"/>
  <cols>
    <col min="1" max="1" width="9.75" bestFit="1" customWidth="1"/>
    <col min="2" max="2" width="10.75" bestFit="1" customWidth="1"/>
    <col min="3" max="3" width="15.5" bestFit="1" customWidth="1"/>
    <col min="4" max="4" width="13.25" bestFit="1" customWidth="1"/>
    <col min="5" max="5" width="15.5" bestFit="1" customWidth="1"/>
    <col min="6" max="6" width="8" bestFit="1" customWidth="1"/>
  </cols>
  <sheetData>
    <row r="1" spans="1:6" ht="15" x14ac:dyDescent="0.2">
      <c r="A1" s="52" t="s">
        <v>28</v>
      </c>
      <c r="B1" s="53" t="s">
        <v>4</v>
      </c>
      <c r="C1" s="53" t="s">
        <v>17</v>
      </c>
      <c r="D1" s="53" t="s">
        <v>95</v>
      </c>
      <c r="E1" s="151" t="s">
        <v>96</v>
      </c>
      <c r="F1" s="194" t="s">
        <v>97</v>
      </c>
    </row>
    <row r="2" spans="1:6" x14ac:dyDescent="0.2">
      <c r="A2" s="195">
        <v>2020</v>
      </c>
      <c r="B2" s="196">
        <v>155.41111203899999</v>
      </c>
      <c r="C2" s="196">
        <v>113.49167140099996</v>
      </c>
      <c r="D2" s="196">
        <v>41.715845687999995</v>
      </c>
      <c r="E2" s="197">
        <v>31.394426415000058</v>
      </c>
      <c r="F2" s="197">
        <v>342.01305554300001</v>
      </c>
    </row>
    <row r="3" spans="1:6" x14ac:dyDescent="0.2">
      <c r="A3" s="195">
        <v>2021</v>
      </c>
      <c r="B3" s="198">
        <v>159.872677974</v>
      </c>
      <c r="C3" s="198">
        <v>138.65619657299999</v>
      </c>
      <c r="D3" s="198">
        <v>41.287252691000006</v>
      </c>
      <c r="E3" s="199">
        <v>38.433562849000069</v>
      </c>
      <c r="F3" s="199">
        <v>378.24969008700003</v>
      </c>
    </row>
    <row r="4" spans="1:6" x14ac:dyDescent="0.2">
      <c r="A4" s="195">
        <v>2022</v>
      </c>
      <c r="B4" s="198">
        <v>165.59110486599999</v>
      </c>
      <c r="C4" s="198">
        <v>124.81235155300001</v>
      </c>
      <c r="D4" s="198">
        <v>44.451438122000006</v>
      </c>
      <c r="E4" s="199">
        <v>32.444971408999955</v>
      </c>
      <c r="F4" s="199">
        <v>367.29986594999997</v>
      </c>
    </row>
    <row r="5" spans="1:6" x14ac:dyDescent="0.2">
      <c r="A5" s="195">
        <v>2023</v>
      </c>
      <c r="B5" s="198">
        <v>181.33994556399998</v>
      </c>
      <c r="C5" s="198">
        <v>129.288419683</v>
      </c>
      <c r="D5" s="198">
        <v>48.601585049999997</v>
      </c>
      <c r="E5" s="199">
        <v>34.73215787700007</v>
      </c>
      <c r="F5" s="199">
        <v>393.96210817400004</v>
      </c>
    </row>
    <row r="6" spans="1:6" x14ac:dyDescent="0.2">
      <c r="A6" s="195">
        <v>2024</v>
      </c>
      <c r="B6" s="196">
        <v>177.52789232800001</v>
      </c>
      <c r="C6" s="196">
        <v>155.73068284099998</v>
      </c>
      <c r="D6" s="196">
        <v>52.631709236999995</v>
      </c>
      <c r="E6" s="197">
        <v>40.9590318750001</v>
      </c>
      <c r="F6" s="197">
        <v>426.84931628100009</v>
      </c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zoomScaleNormal="100" workbookViewId="0">
      <selection activeCell="A17" sqref="A17"/>
    </sheetView>
  </sheetViews>
  <sheetFormatPr defaultRowHeight="14.25" x14ac:dyDescent="0.2"/>
  <sheetData>
    <row r="1" spans="1:1" ht="15" x14ac:dyDescent="0.25">
      <c r="A1" s="157" t="s">
        <v>105</v>
      </c>
    </row>
    <row r="2" spans="1:1" ht="15" x14ac:dyDescent="0.25">
      <c r="A2" s="157" t="s">
        <v>27</v>
      </c>
    </row>
    <row r="17" spans="1:1" x14ac:dyDescent="0.2">
      <c r="A17" s="77" t="s">
        <v>148</v>
      </c>
    </row>
  </sheetData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rightToLeft="1" zoomScaleNormal="100" workbookViewId="0">
      <selection activeCell="D1" sqref="D1:E5"/>
    </sheetView>
  </sheetViews>
  <sheetFormatPr defaultRowHeight="14.25" x14ac:dyDescent="0.2"/>
  <cols>
    <col min="2" max="2" width="26.25" style="1" bestFit="1" customWidth="1"/>
    <col min="3" max="3" width="15" bestFit="1" customWidth="1"/>
    <col min="5" max="5" width="18.125" customWidth="1"/>
  </cols>
  <sheetData>
    <row r="1" spans="1:5" s="28" customFormat="1" ht="15" x14ac:dyDescent="0.25">
      <c r="A1" s="97" t="s">
        <v>28</v>
      </c>
      <c r="B1" s="98" t="s">
        <v>76</v>
      </c>
      <c r="C1" s="59"/>
      <c r="D1" s="92" t="s">
        <v>65</v>
      </c>
      <c r="E1" s="179" t="s">
        <v>104</v>
      </c>
    </row>
    <row r="2" spans="1:5" x14ac:dyDescent="0.2">
      <c r="A2" s="46">
        <v>43131</v>
      </c>
      <c r="B2" s="26">
        <v>529.06670068972994</v>
      </c>
      <c r="C2" s="9"/>
      <c r="D2" s="180" t="s">
        <v>61</v>
      </c>
      <c r="E2" s="181">
        <v>45.119209806472782</v>
      </c>
    </row>
    <row r="3" spans="1:5" x14ac:dyDescent="0.2">
      <c r="A3" s="99">
        <v>43159</v>
      </c>
      <c r="B3" s="26">
        <v>507.79735665114663</v>
      </c>
      <c r="C3" s="9"/>
      <c r="D3" s="180" t="s">
        <v>62</v>
      </c>
      <c r="E3" s="181">
        <v>-62.305431150309687</v>
      </c>
    </row>
    <row r="4" spans="1:5" x14ac:dyDescent="0.2">
      <c r="A4" s="46">
        <v>43190</v>
      </c>
      <c r="B4" s="26">
        <v>481.67312502441001</v>
      </c>
      <c r="C4" s="9"/>
      <c r="D4" s="180" t="s">
        <v>63</v>
      </c>
      <c r="E4" s="181">
        <v>68.852751062734001</v>
      </c>
    </row>
    <row r="5" spans="1:5" x14ac:dyDescent="0.2">
      <c r="A5" s="99">
        <v>43220</v>
      </c>
      <c r="B5" s="26">
        <v>473.47164637230003</v>
      </c>
      <c r="C5" s="9"/>
      <c r="D5" s="180" t="s">
        <v>64</v>
      </c>
      <c r="E5" s="181">
        <v>123.87762052742528</v>
      </c>
    </row>
    <row r="6" spans="1:5" x14ac:dyDescent="0.2">
      <c r="A6" s="46">
        <v>43251</v>
      </c>
      <c r="B6" s="26">
        <v>479.65059959779666</v>
      </c>
      <c r="C6" s="9"/>
    </row>
    <row r="7" spans="1:5" x14ac:dyDescent="0.2">
      <c r="A7" s="99">
        <v>43281</v>
      </c>
      <c r="B7" s="26">
        <v>469.32507358959992</v>
      </c>
      <c r="C7" s="9"/>
    </row>
    <row r="8" spans="1:5" x14ac:dyDescent="0.2">
      <c r="A8" s="46">
        <v>43312</v>
      </c>
      <c r="B8" s="26">
        <v>481.90063409966677</v>
      </c>
      <c r="C8" s="9"/>
    </row>
    <row r="9" spans="1:5" x14ac:dyDescent="0.2">
      <c r="A9" s="99">
        <v>43343</v>
      </c>
      <c r="B9" s="26">
        <v>513.22174916846336</v>
      </c>
      <c r="C9" s="9"/>
    </row>
    <row r="10" spans="1:5" x14ac:dyDescent="0.2">
      <c r="A10" s="46">
        <v>43373</v>
      </c>
      <c r="B10" s="26">
        <v>509.35408163300002</v>
      </c>
      <c r="C10" s="9"/>
    </row>
    <row r="11" spans="1:5" x14ac:dyDescent="0.2">
      <c r="A11" s="99">
        <v>43404</v>
      </c>
      <c r="B11" s="26">
        <v>546.32619228236513</v>
      </c>
      <c r="C11" s="9"/>
    </row>
    <row r="12" spans="1:5" x14ac:dyDescent="0.2">
      <c r="A12" s="46">
        <v>43434</v>
      </c>
      <c r="B12" s="26">
        <v>548.55790583450369</v>
      </c>
      <c r="C12" s="9"/>
    </row>
    <row r="13" spans="1:5" x14ac:dyDescent="0.2">
      <c r="A13" s="99">
        <v>43465</v>
      </c>
      <c r="B13" s="26">
        <v>499.59405950400003</v>
      </c>
      <c r="C13" s="9"/>
    </row>
    <row r="14" spans="1:5" x14ac:dyDescent="0.2">
      <c r="A14" s="46">
        <v>43496</v>
      </c>
      <c r="B14" s="26">
        <v>544.35758688200008</v>
      </c>
      <c r="C14" s="9"/>
    </row>
    <row r="15" spans="1:5" x14ac:dyDescent="0.2">
      <c r="A15" s="99">
        <v>43524</v>
      </c>
      <c r="B15" s="26">
        <v>538.66467184266673</v>
      </c>
      <c r="C15" s="9"/>
    </row>
    <row r="16" spans="1:5" x14ac:dyDescent="0.2">
      <c r="A16" s="46">
        <v>43555</v>
      </c>
      <c r="B16" s="26">
        <v>533.06866254399995</v>
      </c>
      <c r="C16" s="9"/>
    </row>
    <row r="17" spans="1:3" x14ac:dyDescent="0.2">
      <c r="A17" s="99">
        <v>43585</v>
      </c>
      <c r="B17" s="26">
        <v>560.7115973760001</v>
      </c>
      <c r="C17" s="9"/>
    </row>
    <row r="18" spans="1:3" x14ac:dyDescent="0.2">
      <c r="A18" s="46">
        <v>43616</v>
      </c>
      <c r="B18" s="26">
        <v>546.17605201800006</v>
      </c>
      <c r="C18" s="9"/>
    </row>
    <row r="19" spans="1:3" x14ac:dyDescent="0.2">
      <c r="A19" s="99">
        <v>43646</v>
      </c>
      <c r="B19" s="26">
        <v>574.51561981200007</v>
      </c>
      <c r="C19" s="9"/>
    </row>
    <row r="20" spans="1:3" x14ac:dyDescent="0.2">
      <c r="A20" s="46">
        <v>43677</v>
      </c>
      <c r="B20" s="26">
        <v>586.77299228533332</v>
      </c>
      <c r="C20" s="9"/>
    </row>
    <row r="21" spans="1:3" x14ac:dyDescent="0.2">
      <c r="A21" s="99">
        <v>43708</v>
      </c>
      <c r="B21" s="26">
        <v>565.07447965666665</v>
      </c>
      <c r="C21" s="9"/>
    </row>
    <row r="22" spans="1:3" x14ac:dyDescent="0.2">
      <c r="A22" s="46">
        <v>43738</v>
      </c>
      <c r="B22" s="26">
        <v>587.71213076000004</v>
      </c>
      <c r="C22" s="9"/>
    </row>
    <row r="23" spans="1:3" x14ac:dyDescent="0.2">
      <c r="A23" s="99">
        <v>43769</v>
      </c>
      <c r="B23" s="26">
        <v>599.08579013400004</v>
      </c>
      <c r="C23" s="9"/>
    </row>
    <row r="24" spans="1:3" x14ac:dyDescent="0.2">
      <c r="A24" s="46">
        <v>43799</v>
      </c>
      <c r="B24" s="26">
        <v>620.37077651200002</v>
      </c>
      <c r="C24" s="9"/>
    </row>
    <row r="25" spans="1:3" x14ac:dyDescent="0.2">
      <c r="A25" s="99">
        <v>43830</v>
      </c>
      <c r="B25" s="100">
        <v>614.37983436800005</v>
      </c>
      <c r="C25" s="9"/>
    </row>
    <row r="26" spans="1:3" x14ac:dyDescent="0.2">
      <c r="A26" s="46">
        <v>43861</v>
      </c>
      <c r="B26" s="26">
        <v>619.25587148518184</v>
      </c>
      <c r="C26" s="9"/>
    </row>
    <row r="27" spans="1:3" x14ac:dyDescent="0.2">
      <c r="A27" s="99">
        <v>43890</v>
      </c>
      <c r="B27" s="100">
        <v>586.12772230352266</v>
      </c>
      <c r="C27" s="9"/>
    </row>
    <row r="28" spans="1:3" x14ac:dyDescent="0.2">
      <c r="A28" s="46">
        <v>43921</v>
      </c>
      <c r="B28" s="26">
        <v>469.95840462000001</v>
      </c>
      <c r="C28" s="9"/>
    </row>
    <row r="29" spans="1:3" x14ac:dyDescent="0.2">
      <c r="A29" s="99">
        <v>43951</v>
      </c>
      <c r="B29" s="26">
        <v>528.03549183333325</v>
      </c>
      <c r="C29" s="9"/>
    </row>
    <row r="30" spans="1:3" x14ac:dyDescent="0.2">
      <c r="A30" s="46">
        <v>43982</v>
      </c>
      <c r="B30" s="26">
        <v>512.36461374933333</v>
      </c>
      <c r="C30" s="9"/>
    </row>
    <row r="31" spans="1:3" x14ac:dyDescent="0.2">
      <c r="A31" s="99">
        <v>44012</v>
      </c>
      <c r="B31" s="26">
        <v>480.19028372399998</v>
      </c>
      <c r="C31" s="9"/>
    </row>
    <row r="32" spans="1:3" x14ac:dyDescent="0.2">
      <c r="A32" s="46">
        <v>44043</v>
      </c>
      <c r="B32" s="26">
        <v>511.55686345600009</v>
      </c>
      <c r="C32" s="9"/>
    </row>
    <row r="33" spans="1:3" x14ac:dyDescent="0.2">
      <c r="A33" s="99">
        <v>44074</v>
      </c>
      <c r="B33" s="26">
        <v>534.82797947733343</v>
      </c>
      <c r="C33" s="9"/>
    </row>
    <row r="34" spans="1:3" x14ac:dyDescent="0.2">
      <c r="A34" s="46">
        <v>44104</v>
      </c>
      <c r="B34" s="26">
        <v>514.35759233300018</v>
      </c>
      <c r="C34" s="9"/>
    </row>
    <row r="35" spans="1:3" x14ac:dyDescent="0.2">
      <c r="A35" s="99">
        <v>44135</v>
      </c>
      <c r="B35" s="26">
        <v>517.63871282466664</v>
      </c>
      <c r="C35" s="9"/>
    </row>
    <row r="36" spans="1:3" x14ac:dyDescent="0.2">
      <c r="A36" s="46">
        <v>44165</v>
      </c>
      <c r="B36" s="26">
        <v>575.09867590133342</v>
      </c>
      <c r="C36" s="9"/>
    </row>
    <row r="37" spans="1:3" x14ac:dyDescent="0.2">
      <c r="A37" s="99">
        <v>44196</v>
      </c>
      <c r="B37" s="26">
        <v>613.59546851499999</v>
      </c>
      <c r="C37" s="9"/>
    </row>
    <row r="38" spans="1:3" x14ac:dyDescent="0.2">
      <c r="A38" s="46">
        <v>44227</v>
      </c>
      <c r="B38" s="26">
        <v>601.77271500799998</v>
      </c>
      <c r="C38" s="9"/>
    </row>
    <row r="39" spans="1:3" x14ac:dyDescent="0.2">
      <c r="A39" s="99">
        <v>44255</v>
      </c>
      <c r="B39" s="26">
        <v>602.5994341600001</v>
      </c>
      <c r="C39" s="9"/>
    </row>
    <row r="40" spans="1:3" x14ac:dyDescent="0.2">
      <c r="A40" s="46">
        <v>44286</v>
      </c>
      <c r="B40" s="26">
        <v>631.90173471799994</v>
      </c>
      <c r="C40" s="9"/>
    </row>
    <row r="41" spans="1:3" x14ac:dyDescent="0.2">
      <c r="A41" s="99">
        <v>44316</v>
      </c>
      <c r="B41" s="26">
        <v>660.29424319999998</v>
      </c>
      <c r="C41" s="9"/>
    </row>
    <row r="42" spans="1:3" x14ac:dyDescent="0.2">
      <c r="A42" s="46">
        <v>44347</v>
      </c>
      <c r="B42" s="26">
        <v>692.77583590500012</v>
      </c>
      <c r="C42" s="9"/>
    </row>
    <row r="43" spans="1:3" x14ac:dyDescent="0.2">
      <c r="A43" s="46">
        <v>44377</v>
      </c>
      <c r="B43" s="26">
        <v>698.38395323999998</v>
      </c>
    </row>
    <row r="44" spans="1:3" x14ac:dyDescent="0.2">
      <c r="A44" s="46">
        <v>44408</v>
      </c>
      <c r="B44" s="26">
        <v>697.52444390574829</v>
      </c>
    </row>
    <row r="45" spans="1:3" x14ac:dyDescent="0.2">
      <c r="A45" s="46">
        <v>44439</v>
      </c>
      <c r="B45" s="26">
        <v>721.29900142266376</v>
      </c>
    </row>
    <row r="46" spans="1:3" x14ac:dyDescent="0.2">
      <c r="A46" s="46">
        <v>44469</v>
      </c>
      <c r="B46" s="26">
        <v>734.83975192843741</v>
      </c>
    </row>
    <row r="47" spans="1:3" x14ac:dyDescent="0.2">
      <c r="A47" s="46">
        <v>44500</v>
      </c>
      <c r="B47" s="26">
        <v>770.05908246033209</v>
      </c>
    </row>
    <row r="48" spans="1:3" x14ac:dyDescent="0.2">
      <c r="A48" s="46">
        <v>44530</v>
      </c>
      <c r="B48" s="26">
        <v>779.01349783896467</v>
      </c>
    </row>
    <row r="49" spans="1:2" x14ac:dyDescent="0.2">
      <c r="A49" s="46">
        <v>44561</v>
      </c>
      <c r="B49" s="26">
        <v>822.75355233437949</v>
      </c>
    </row>
    <row r="50" spans="1:2" x14ac:dyDescent="0.2">
      <c r="A50" s="46">
        <v>44592</v>
      </c>
      <c r="B50" s="26">
        <v>816.36906112785164</v>
      </c>
    </row>
    <row r="51" spans="1:2" x14ac:dyDescent="0.2">
      <c r="A51" s="46">
        <v>44620</v>
      </c>
      <c r="B51" s="26">
        <v>805.42205218242191</v>
      </c>
    </row>
    <row r="52" spans="1:2" x14ac:dyDescent="0.2">
      <c r="A52" s="46">
        <v>44651</v>
      </c>
      <c r="B52" s="26">
        <v>834.51462220288909</v>
      </c>
    </row>
    <row r="53" spans="1:2" x14ac:dyDescent="0.2">
      <c r="A53" s="46">
        <v>44681</v>
      </c>
      <c r="B53" s="26">
        <v>837.88448757456626</v>
      </c>
    </row>
    <row r="54" spans="1:2" x14ac:dyDescent="0.2">
      <c r="A54" s="46">
        <v>44712</v>
      </c>
      <c r="B54" s="26">
        <v>764.44334518001165</v>
      </c>
    </row>
    <row r="55" spans="1:2" x14ac:dyDescent="0.2">
      <c r="A55" s="46">
        <v>44742</v>
      </c>
      <c r="B55" s="26">
        <v>729.45473004436849</v>
      </c>
    </row>
    <row r="56" spans="1:2" x14ac:dyDescent="0.2">
      <c r="A56" s="46">
        <v>44773</v>
      </c>
      <c r="B56" s="26">
        <v>787.95841651015792</v>
      </c>
    </row>
    <row r="57" spans="1:2" x14ac:dyDescent="0.2">
      <c r="A57" s="46">
        <v>44804</v>
      </c>
      <c r="B57" s="26">
        <v>815.45841614054916</v>
      </c>
    </row>
    <row r="58" spans="1:2" x14ac:dyDescent="0.2">
      <c r="A58" s="46">
        <v>44834</v>
      </c>
      <c r="B58" s="26">
        <v>728.79433322341765</v>
      </c>
    </row>
    <row r="59" spans="1:2" x14ac:dyDescent="0.2">
      <c r="A59" s="46">
        <v>44865</v>
      </c>
      <c r="B59" s="26">
        <v>746.24511459491566</v>
      </c>
    </row>
    <row r="60" spans="1:2" x14ac:dyDescent="0.2">
      <c r="A60" s="46">
        <v>44895</v>
      </c>
      <c r="B60" s="26">
        <v>718.9344517374941</v>
      </c>
    </row>
    <row r="61" spans="1:2" x14ac:dyDescent="0.2">
      <c r="A61" s="46">
        <v>44926</v>
      </c>
      <c r="B61" s="26">
        <v>677.7113111080032</v>
      </c>
    </row>
    <row r="62" spans="1:2" x14ac:dyDescent="0.2">
      <c r="A62" s="46">
        <v>44957</v>
      </c>
      <c r="B62" s="26">
        <v>681.75685308569575</v>
      </c>
    </row>
    <row r="63" spans="1:2" x14ac:dyDescent="0.2">
      <c r="A63" s="46">
        <v>44985</v>
      </c>
      <c r="B63" s="26">
        <v>634.12052796720172</v>
      </c>
    </row>
    <row r="64" spans="1:2" x14ac:dyDescent="0.2">
      <c r="A64" s="46">
        <v>45016</v>
      </c>
      <c r="B64" s="26">
        <v>622.40529452346459</v>
      </c>
    </row>
    <row r="65" spans="1:2" x14ac:dyDescent="0.2">
      <c r="A65" s="46">
        <v>45046</v>
      </c>
      <c r="B65" s="26">
        <v>638.1442522397308</v>
      </c>
    </row>
    <row r="66" spans="1:2" x14ac:dyDescent="0.2">
      <c r="A66" s="46">
        <v>45077</v>
      </c>
      <c r="B66" s="26">
        <v>642.7896019578734</v>
      </c>
    </row>
    <row r="67" spans="1:2" x14ac:dyDescent="0.2">
      <c r="A67" s="46">
        <v>45107</v>
      </c>
      <c r="B67" s="26">
        <v>665.93265067981656</v>
      </c>
    </row>
    <row r="68" spans="1:2" x14ac:dyDescent="0.2">
      <c r="A68" s="46">
        <v>45138</v>
      </c>
      <c r="B68" s="26">
        <v>711.38794898067022</v>
      </c>
    </row>
    <row r="69" spans="1:2" x14ac:dyDescent="0.2">
      <c r="A69" s="46">
        <v>45169</v>
      </c>
      <c r="B69" s="26">
        <v>697.64286318740301</v>
      </c>
    </row>
    <row r="70" spans="1:2" x14ac:dyDescent="0.2">
      <c r="A70" s="46">
        <v>45199</v>
      </c>
      <c r="B70" s="26">
        <v>696.95079248199681</v>
      </c>
    </row>
    <row r="71" spans="1:2" x14ac:dyDescent="0.2">
      <c r="A71" s="46">
        <v>45230</v>
      </c>
      <c r="B71" s="26">
        <v>602.54092336331814</v>
      </c>
    </row>
    <row r="72" spans="1:2" x14ac:dyDescent="0.2">
      <c r="A72" s="46">
        <v>45260</v>
      </c>
      <c r="B72" s="26">
        <v>660.02610168620049</v>
      </c>
    </row>
    <row r="73" spans="1:2" x14ac:dyDescent="0.2">
      <c r="A73" s="46">
        <v>45291</v>
      </c>
      <c r="B73" s="26">
        <v>685.3029199017393</v>
      </c>
    </row>
    <row r="74" spans="1:2" x14ac:dyDescent="0.2">
      <c r="A74" s="46">
        <v>45322</v>
      </c>
      <c r="B74" s="178">
        <v>671.96329525898921</v>
      </c>
    </row>
    <row r="75" spans="1:2" x14ac:dyDescent="0.2">
      <c r="A75" s="46">
        <v>45351</v>
      </c>
      <c r="B75" s="178">
        <v>715.29032513687343</v>
      </c>
    </row>
    <row r="76" spans="1:2" x14ac:dyDescent="0.2">
      <c r="A76" s="46">
        <v>45382</v>
      </c>
      <c r="B76" s="178">
        <v>730.42212970821208</v>
      </c>
    </row>
    <row r="77" spans="1:2" x14ac:dyDescent="0.2">
      <c r="A77" s="46">
        <v>45412</v>
      </c>
      <c r="B77" s="178">
        <v>697.59249453321104</v>
      </c>
    </row>
    <row r="78" spans="1:2" x14ac:dyDescent="0.2">
      <c r="A78" s="46">
        <v>45443</v>
      </c>
      <c r="B78" s="178">
        <v>698.53622812636513</v>
      </c>
    </row>
    <row r="79" spans="1:2" x14ac:dyDescent="0.2">
      <c r="A79" s="46">
        <v>45473</v>
      </c>
      <c r="B79" s="178">
        <v>668.1166985579024</v>
      </c>
    </row>
    <row r="80" spans="1:2" x14ac:dyDescent="0.2">
      <c r="A80" s="46">
        <v>45504</v>
      </c>
      <c r="B80" s="178">
        <v>694.01995869384382</v>
      </c>
    </row>
    <row r="81" spans="1:4" x14ac:dyDescent="0.2">
      <c r="A81" s="46">
        <v>45535</v>
      </c>
      <c r="B81" s="178">
        <v>727.83318190430941</v>
      </c>
    </row>
    <row r="82" spans="1:4" x14ac:dyDescent="0.2">
      <c r="A82" s="46">
        <v>45565</v>
      </c>
      <c r="B82" s="178">
        <v>736.9694496206364</v>
      </c>
      <c r="D82" s="3"/>
    </row>
    <row r="83" spans="1:4" x14ac:dyDescent="0.2">
      <c r="A83" s="46">
        <v>45596</v>
      </c>
      <c r="B83" s="178">
        <v>777.46119602606268</v>
      </c>
      <c r="D83" s="3"/>
    </row>
    <row r="84" spans="1:4" x14ac:dyDescent="0.2">
      <c r="A84" s="46">
        <v>45626</v>
      </c>
      <c r="B84" s="178">
        <v>807.36067494159954</v>
      </c>
      <c r="D84" s="3"/>
    </row>
    <row r="85" spans="1:4" x14ac:dyDescent="0.2">
      <c r="A85" s="46">
        <v>45657</v>
      </c>
      <c r="B85" s="26">
        <v>860.84707014806168</v>
      </c>
      <c r="D85" s="3"/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zoomScaleNormal="100" workbookViewId="0">
      <selection activeCell="A17" sqref="A17"/>
    </sheetView>
  </sheetViews>
  <sheetFormatPr defaultRowHeight="14.25" x14ac:dyDescent="0.2"/>
  <sheetData>
    <row r="1" spans="1:1" ht="15" x14ac:dyDescent="0.25">
      <c r="A1" s="231" t="s">
        <v>106</v>
      </c>
    </row>
    <row r="2" spans="1:1" ht="15" x14ac:dyDescent="0.25">
      <c r="A2" s="231" t="s">
        <v>46</v>
      </c>
    </row>
    <row r="17" spans="1:1" x14ac:dyDescent="0.2">
      <c r="A17" s="77" t="s">
        <v>148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rightToLeft="1" zoomScaleNormal="100" workbookViewId="0"/>
  </sheetViews>
  <sheetFormatPr defaultColWidth="8.125" defaultRowHeight="14.25" x14ac:dyDescent="0.2"/>
  <cols>
    <col min="1" max="1" width="28.25" style="17" bestFit="1" customWidth="1"/>
    <col min="2" max="2" width="6.625" style="17" bestFit="1" customWidth="1"/>
    <col min="3" max="3" width="11.75" style="17" customWidth="1"/>
    <col min="4" max="4" width="8.125" style="17"/>
    <col min="5" max="5" width="29.5" style="17" bestFit="1" customWidth="1"/>
    <col min="6" max="6" width="12.375" style="17" bestFit="1" customWidth="1"/>
    <col min="7" max="7" width="11.75" style="17" bestFit="1" customWidth="1"/>
    <col min="8" max="13" width="8.125" style="17"/>
    <col min="14" max="14" width="26.5" style="17" bestFit="1" customWidth="1"/>
    <col min="15" max="16384" width="8.125" style="17"/>
  </cols>
  <sheetData>
    <row r="1" spans="1:15" ht="15" x14ac:dyDescent="0.25">
      <c r="A1" s="163" t="s">
        <v>51</v>
      </c>
      <c r="B1" s="164" t="s">
        <v>47</v>
      </c>
      <c r="C1" s="163" t="s">
        <v>58</v>
      </c>
      <c r="D1" s="4"/>
      <c r="E1" s="4"/>
      <c r="F1" s="4"/>
      <c r="G1" s="4"/>
      <c r="H1" s="4"/>
      <c r="I1" s="4"/>
      <c r="J1" s="4"/>
      <c r="K1" s="4"/>
      <c r="L1" s="4"/>
      <c r="M1" s="47"/>
      <c r="N1" s="4"/>
      <c r="O1" s="4"/>
    </row>
    <row r="2" spans="1:15" ht="15" x14ac:dyDescent="0.2">
      <c r="A2" s="129" t="s">
        <v>4</v>
      </c>
      <c r="B2" s="26"/>
      <c r="C2" s="6"/>
      <c r="D2" s="4"/>
      <c r="E2" s="4"/>
      <c r="F2" s="4"/>
      <c r="G2" s="4"/>
      <c r="H2" s="4"/>
      <c r="I2" s="4"/>
      <c r="J2" s="4"/>
      <c r="K2" s="4"/>
      <c r="L2" s="4"/>
      <c r="M2" s="47"/>
      <c r="N2" s="4"/>
      <c r="O2" s="4"/>
    </row>
    <row r="3" spans="1:15" x14ac:dyDescent="0.2">
      <c r="A3" s="128">
        <v>2023</v>
      </c>
      <c r="B3" s="26"/>
      <c r="C3" s="6">
        <v>209.81091000000001</v>
      </c>
      <c r="D3" s="4"/>
      <c r="E3" s="4"/>
      <c r="F3" s="4"/>
      <c r="G3" s="4"/>
      <c r="H3" s="4"/>
      <c r="I3" s="4"/>
      <c r="J3" s="4"/>
      <c r="K3" s="4"/>
      <c r="L3" s="4"/>
      <c r="M3" s="47"/>
      <c r="N3" s="4"/>
      <c r="O3" s="4"/>
    </row>
    <row r="4" spans="1:15" x14ac:dyDescent="0.2">
      <c r="A4" s="46" t="s">
        <v>7</v>
      </c>
      <c r="B4" s="26">
        <v>182.00561713488921</v>
      </c>
      <c r="C4" s="6">
        <v>27.805292865110797</v>
      </c>
      <c r="D4" s="4"/>
      <c r="E4" s="4"/>
      <c r="F4" s="4"/>
      <c r="G4" s="4"/>
      <c r="H4" s="4"/>
      <c r="I4" s="4"/>
      <c r="J4" s="4"/>
      <c r="K4" s="4"/>
      <c r="L4" s="4"/>
      <c r="M4" s="47"/>
      <c r="N4" s="4"/>
      <c r="O4" s="4"/>
    </row>
    <row r="5" spans="1:15" x14ac:dyDescent="0.2">
      <c r="A5" s="46" t="s">
        <v>8</v>
      </c>
      <c r="B5" s="26">
        <v>182.00561713488921</v>
      </c>
      <c r="C5" s="6">
        <v>70.374382865110789</v>
      </c>
      <c r="D5" s="4"/>
      <c r="E5" s="4"/>
      <c r="F5" s="4"/>
      <c r="G5" s="4"/>
      <c r="H5" s="4"/>
      <c r="I5" s="4"/>
      <c r="J5" s="4"/>
      <c r="K5" s="4"/>
      <c r="L5" s="4"/>
      <c r="M5" s="47"/>
      <c r="N5" s="4"/>
      <c r="O5" s="4"/>
    </row>
    <row r="6" spans="1:15" x14ac:dyDescent="0.2">
      <c r="A6" s="128">
        <v>2024</v>
      </c>
      <c r="B6" s="26"/>
      <c r="C6" s="6">
        <v>252.38</v>
      </c>
      <c r="D6" s="4"/>
      <c r="E6" s="4"/>
      <c r="F6" s="4"/>
      <c r="G6" s="4"/>
      <c r="H6" s="4"/>
      <c r="I6" s="4"/>
      <c r="J6" s="4"/>
      <c r="K6" s="4"/>
      <c r="L6" s="4"/>
      <c r="M6" s="47"/>
      <c r="N6" s="4"/>
      <c r="O6" s="4"/>
    </row>
    <row r="7" spans="1:15" ht="15" x14ac:dyDescent="0.2">
      <c r="A7" s="129" t="s">
        <v>53</v>
      </c>
      <c r="B7" s="26"/>
      <c r="C7" s="6"/>
      <c r="D7" s="4"/>
      <c r="E7" s="4"/>
      <c r="F7" s="4"/>
      <c r="G7" s="4"/>
      <c r="H7" s="4"/>
      <c r="I7" s="4"/>
      <c r="J7" s="4"/>
      <c r="K7" s="4"/>
      <c r="L7" s="4"/>
      <c r="M7" s="47"/>
      <c r="N7" s="4"/>
      <c r="O7" s="4"/>
    </row>
    <row r="8" spans="1:15" x14ac:dyDescent="0.2">
      <c r="A8" s="128">
        <v>2023</v>
      </c>
      <c r="B8" s="26"/>
      <c r="C8" s="6">
        <v>475.49200990173927</v>
      </c>
      <c r="D8" s="4"/>
      <c r="E8" s="4"/>
      <c r="F8" s="4"/>
      <c r="G8" s="4"/>
      <c r="H8" s="4"/>
      <c r="I8" s="4"/>
      <c r="J8" s="4"/>
      <c r="K8" s="4"/>
      <c r="L8" s="4"/>
      <c r="M8" s="47"/>
      <c r="N8" s="4"/>
      <c r="O8" s="4"/>
    </row>
    <row r="9" spans="1:15" x14ac:dyDescent="0.2">
      <c r="A9" s="46" t="s">
        <v>7</v>
      </c>
      <c r="B9" s="26">
        <v>475.49200990173927</v>
      </c>
      <c r="C9" s="6">
        <v>32.571259405324632</v>
      </c>
      <c r="D9" s="4"/>
      <c r="E9" s="4"/>
      <c r="F9" s="4"/>
      <c r="G9" s="4"/>
      <c r="H9" s="4"/>
      <c r="I9" s="4"/>
      <c r="J9" s="4"/>
      <c r="K9" s="4"/>
      <c r="L9" s="4"/>
      <c r="M9" s="47"/>
      <c r="N9" s="4"/>
      <c r="O9" s="4"/>
    </row>
    <row r="10" spans="1:15" x14ac:dyDescent="0.2">
      <c r="A10" s="46" t="s">
        <v>8</v>
      </c>
      <c r="B10" s="26">
        <v>508.06326930706388</v>
      </c>
      <c r="C10" s="6">
        <v>100.40380084099777</v>
      </c>
      <c r="D10" s="4"/>
      <c r="E10" s="4"/>
      <c r="F10" s="4"/>
      <c r="G10" s="4"/>
      <c r="H10" s="4"/>
      <c r="I10" s="4"/>
      <c r="J10" s="4"/>
      <c r="K10" s="4"/>
      <c r="L10" s="4"/>
      <c r="M10" s="47"/>
      <c r="N10" s="4"/>
      <c r="O10" s="4"/>
    </row>
    <row r="11" spans="1:15" x14ac:dyDescent="0.2">
      <c r="A11" s="128">
        <v>2024</v>
      </c>
      <c r="B11" s="26"/>
      <c r="C11" s="6">
        <v>608.46707014806168</v>
      </c>
      <c r="D11" s="4"/>
      <c r="E11" s="4"/>
      <c r="F11" s="4"/>
      <c r="G11" s="4"/>
      <c r="H11" s="4"/>
      <c r="I11" s="4"/>
      <c r="J11" s="4"/>
      <c r="K11" s="4"/>
      <c r="L11" s="4"/>
      <c r="M11" s="47"/>
      <c r="N11" s="4"/>
      <c r="O11" s="4"/>
    </row>
    <row r="12" spans="1:15" x14ac:dyDescent="0.2">
      <c r="D12" s="4"/>
      <c r="E12" s="4"/>
      <c r="F12" s="4"/>
      <c r="G12" s="4"/>
      <c r="H12" s="4"/>
      <c r="I12" s="4"/>
      <c r="J12" s="4"/>
      <c r="K12" s="4"/>
      <c r="L12" s="4"/>
      <c r="M12" s="47"/>
      <c r="N12" s="4"/>
      <c r="O12" s="4"/>
    </row>
    <row r="13" spans="1:15" x14ac:dyDescent="0.2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4:15" x14ac:dyDescent="0.2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4:15" x14ac:dyDescent="0.2"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zoomScaleNormal="100" workbookViewId="0">
      <selection activeCell="A17" sqref="A17"/>
    </sheetView>
  </sheetViews>
  <sheetFormatPr defaultRowHeight="14.25" x14ac:dyDescent="0.2"/>
  <sheetData>
    <row r="1" spans="1:1" ht="15" x14ac:dyDescent="0.25">
      <c r="A1" s="157" t="s">
        <v>107</v>
      </c>
    </row>
    <row r="2" spans="1:1" ht="15" x14ac:dyDescent="0.25">
      <c r="A2" s="157" t="s">
        <v>27</v>
      </c>
    </row>
    <row r="17" spans="1:1" x14ac:dyDescent="0.2">
      <c r="A17" s="77" t="s">
        <v>148</v>
      </c>
    </row>
  </sheetData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rightToLeft="1" zoomScaleNormal="100" workbookViewId="0"/>
  </sheetViews>
  <sheetFormatPr defaultRowHeight="14.25" x14ac:dyDescent="0.2"/>
  <cols>
    <col min="1" max="1" width="11.5" customWidth="1"/>
    <col min="2" max="2" width="9.5" customWidth="1"/>
    <col min="3" max="3" width="15.125" bestFit="1" customWidth="1"/>
  </cols>
  <sheetData>
    <row r="1" spans="1:3" s="27" customFormat="1" ht="15" x14ac:dyDescent="0.25">
      <c r="A1" s="34" t="s">
        <v>28</v>
      </c>
      <c r="B1" s="35" t="s">
        <v>139</v>
      </c>
      <c r="C1" s="146" t="s">
        <v>77</v>
      </c>
    </row>
    <row r="2" spans="1:3" x14ac:dyDescent="0.2">
      <c r="A2" s="25">
        <v>43131</v>
      </c>
      <c r="B2" s="7">
        <v>286.97000000000003</v>
      </c>
      <c r="C2" s="7">
        <v>906.34000000000015</v>
      </c>
    </row>
    <row r="3" spans="1:3" x14ac:dyDescent="0.2">
      <c r="A3" s="25">
        <v>43159</v>
      </c>
      <c r="B3" s="7">
        <v>294.75</v>
      </c>
      <c r="C3" s="7">
        <v>894.67000000000007</v>
      </c>
    </row>
    <row r="4" spans="1:3" x14ac:dyDescent="0.2">
      <c r="A4" s="25">
        <v>43190</v>
      </c>
      <c r="B4" s="7">
        <v>302.33</v>
      </c>
      <c r="C4" s="7">
        <v>895.81999999999994</v>
      </c>
    </row>
    <row r="5" spans="1:3" x14ac:dyDescent="0.2">
      <c r="A5" s="25">
        <v>43220</v>
      </c>
      <c r="B5" s="7">
        <v>306</v>
      </c>
      <c r="C5" s="7">
        <v>897.04</v>
      </c>
    </row>
    <row r="6" spans="1:3" x14ac:dyDescent="0.2">
      <c r="A6" s="25">
        <v>43251</v>
      </c>
      <c r="B6" s="7">
        <v>302.45999999999998</v>
      </c>
      <c r="C6" s="7">
        <v>900.47999999999979</v>
      </c>
    </row>
    <row r="7" spans="1:3" x14ac:dyDescent="0.2">
      <c r="A7" s="25">
        <v>43281</v>
      </c>
      <c r="B7" s="7">
        <v>311.01</v>
      </c>
      <c r="C7" s="7">
        <v>891.43000000000006</v>
      </c>
    </row>
    <row r="8" spans="1:3" x14ac:dyDescent="0.2">
      <c r="A8" s="25">
        <v>43312</v>
      </c>
      <c r="B8" s="7">
        <v>311.69</v>
      </c>
      <c r="C8" s="7">
        <v>895.29</v>
      </c>
    </row>
    <row r="9" spans="1:3" x14ac:dyDescent="0.2">
      <c r="A9" s="25">
        <v>43343</v>
      </c>
      <c r="B9" s="7">
        <v>312.33999999999997</v>
      </c>
      <c r="C9" s="7">
        <v>886.73000000000025</v>
      </c>
    </row>
    <row r="10" spans="1:3" x14ac:dyDescent="0.2">
      <c r="A10" s="25">
        <v>43373</v>
      </c>
      <c r="B10" s="7">
        <v>313.95999999999998</v>
      </c>
      <c r="C10" s="7">
        <v>884.55</v>
      </c>
    </row>
    <row r="11" spans="1:3" x14ac:dyDescent="0.2">
      <c r="A11" s="25">
        <v>43404</v>
      </c>
      <c r="B11" s="7">
        <v>316.12</v>
      </c>
      <c r="C11" s="7">
        <v>887.72000000000014</v>
      </c>
    </row>
    <row r="12" spans="1:3" x14ac:dyDescent="0.2">
      <c r="A12" s="25">
        <v>43434</v>
      </c>
      <c r="B12" s="7">
        <v>325.37</v>
      </c>
      <c r="C12" s="7">
        <v>879.14</v>
      </c>
    </row>
    <row r="13" spans="1:3" x14ac:dyDescent="0.2">
      <c r="A13" s="25">
        <v>43465</v>
      </c>
      <c r="B13" s="7">
        <v>318.63</v>
      </c>
      <c r="C13" s="7">
        <v>887.20999999999992</v>
      </c>
    </row>
    <row r="14" spans="1:3" x14ac:dyDescent="0.2">
      <c r="A14" s="25">
        <v>43496</v>
      </c>
      <c r="B14" s="7">
        <v>325.58999999999997</v>
      </c>
      <c r="C14" s="7">
        <v>900.59000000000015</v>
      </c>
    </row>
    <row r="15" spans="1:3" x14ac:dyDescent="0.2">
      <c r="A15" s="25">
        <v>43524</v>
      </c>
      <c r="B15" s="7">
        <v>327.99</v>
      </c>
      <c r="C15" s="7">
        <v>903.03</v>
      </c>
    </row>
    <row r="16" spans="1:3" x14ac:dyDescent="0.2">
      <c r="A16" s="25">
        <v>43555</v>
      </c>
      <c r="B16" s="7">
        <v>328.7</v>
      </c>
      <c r="C16" s="7">
        <v>909.82999999999993</v>
      </c>
    </row>
    <row r="17" spans="1:3" x14ac:dyDescent="0.2">
      <c r="A17" s="25">
        <v>43585</v>
      </c>
      <c r="B17" s="7">
        <v>329.45</v>
      </c>
      <c r="C17" s="7">
        <v>915.76</v>
      </c>
    </row>
    <row r="18" spans="1:3" x14ac:dyDescent="0.2">
      <c r="A18" s="25">
        <v>43616</v>
      </c>
      <c r="B18" s="7">
        <v>332.94</v>
      </c>
      <c r="C18" s="7">
        <v>914.2</v>
      </c>
    </row>
    <row r="19" spans="1:3" x14ac:dyDescent="0.2">
      <c r="A19" s="25">
        <v>43646</v>
      </c>
      <c r="B19" s="7">
        <v>333.66</v>
      </c>
      <c r="C19" s="7">
        <v>921.02</v>
      </c>
    </row>
    <row r="20" spans="1:3" x14ac:dyDescent="0.2">
      <c r="A20" s="25">
        <v>43677</v>
      </c>
      <c r="B20" s="7">
        <v>332.58</v>
      </c>
      <c r="C20" s="7">
        <v>909.11999999999989</v>
      </c>
    </row>
    <row r="21" spans="1:3" x14ac:dyDescent="0.2">
      <c r="A21" s="25">
        <v>43708</v>
      </c>
      <c r="B21" s="7">
        <v>334</v>
      </c>
      <c r="C21" s="7">
        <v>914.8</v>
      </c>
    </row>
    <row r="22" spans="1:3" x14ac:dyDescent="0.2">
      <c r="A22" s="25">
        <v>43738</v>
      </c>
      <c r="B22" s="7">
        <v>338.36</v>
      </c>
      <c r="C22" s="7">
        <v>906.48000000000013</v>
      </c>
    </row>
    <row r="23" spans="1:3" x14ac:dyDescent="0.2">
      <c r="A23" s="25">
        <v>43769</v>
      </c>
      <c r="B23" s="7">
        <v>339.08</v>
      </c>
      <c r="C23" s="7">
        <v>914.09999999999991</v>
      </c>
    </row>
    <row r="24" spans="1:3" x14ac:dyDescent="0.2">
      <c r="A24" s="25">
        <v>43799</v>
      </c>
      <c r="B24" s="7">
        <v>337.33</v>
      </c>
      <c r="C24" s="7">
        <v>909.59999999999991</v>
      </c>
    </row>
    <row r="25" spans="1:3" x14ac:dyDescent="0.2">
      <c r="A25" s="25">
        <v>43830</v>
      </c>
      <c r="B25" s="7">
        <v>347.75</v>
      </c>
      <c r="C25" s="7">
        <v>939.06</v>
      </c>
    </row>
    <row r="26" spans="1:3" x14ac:dyDescent="0.2">
      <c r="A26" s="25">
        <v>43861</v>
      </c>
      <c r="B26" s="7">
        <v>347.26</v>
      </c>
      <c r="C26" s="7">
        <v>931.23</v>
      </c>
    </row>
    <row r="27" spans="1:3" x14ac:dyDescent="0.2">
      <c r="A27" s="25">
        <v>43890</v>
      </c>
      <c r="B27" s="7">
        <v>350.67</v>
      </c>
      <c r="C27" s="7">
        <v>937.83999999999992</v>
      </c>
    </row>
    <row r="28" spans="1:3" x14ac:dyDescent="0.2">
      <c r="A28" s="25">
        <v>43921</v>
      </c>
      <c r="B28" s="7">
        <v>396.65</v>
      </c>
      <c r="C28" s="7">
        <v>981.67</v>
      </c>
    </row>
    <row r="29" spans="1:3" x14ac:dyDescent="0.2">
      <c r="A29" s="25">
        <v>43951</v>
      </c>
      <c r="B29" s="7">
        <v>404.34</v>
      </c>
      <c r="C29" s="7">
        <v>985.16000000000008</v>
      </c>
    </row>
    <row r="30" spans="1:3" x14ac:dyDescent="0.2">
      <c r="A30" s="25">
        <v>43982</v>
      </c>
      <c r="B30" s="7">
        <v>405.35</v>
      </c>
      <c r="C30" s="7">
        <v>988.30000000000007</v>
      </c>
    </row>
    <row r="31" spans="1:3" x14ac:dyDescent="0.2">
      <c r="A31" s="25">
        <v>44012</v>
      </c>
      <c r="B31" s="7">
        <v>415.37</v>
      </c>
      <c r="C31" s="7">
        <v>998.7399999999999</v>
      </c>
    </row>
    <row r="32" spans="1:3" x14ac:dyDescent="0.2">
      <c r="A32" s="25">
        <v>44043</v>
      </c>
      <c r="B32" s="7">
        <v>420.07</v>
      </c>
      <c r="C32" s="7">
        <v>997.5</v>
      </c>
    </row>
    <row r="33" spans="1:3" x14ac:dyDescent="0.2">
      <c r="A33" s="25">
        <v>44074</v>
      </c>
      <c r="B33" s="7">
        <v>427.86</v>
      </c>
      <c r="C33" s="7">
        <v>1013.38</v>
      </c>
    </row>
    <row r="34" spans="1:3" x14ac:dyDescent="0.2">
      <c r="A34" s="25">
        <v>44104</v>
      </c>
      <c r="B34" s="7">
        <v>433.77</v>
      </c>
      <c r="C34" s="7">
        <v>1021.3199999999999</v>
      </c>
    </row>
    <row r="35" spans="1:3" x14ac:dyDescent="0.2">
      <c r="A35" s="25">
        <v>44135</v>
      </c>
      <c r="B35" s="7">
        <v>439.78</v>
      </c>
      <c r="C35" s="7">
        <v>1026.6399999999999</v>
      </c>
    </row>
    <row r="36" spans="1:3" x14ac:dyDescent="0.2">
      <c r="A36" s="25">
        <v>44165</v>
      </c>
      <c r="B36" s="7">
        <v>444.64</v>
      </c>
      <c r="C36" s="7">
        <v>1034.69</v>
      </c>
    </row>
    <row r="37" spans="1:3" x14ac:dyDescent="0.2">
      <c r="A37" s="25">
        <v>44196</v>
      </c>
      <c r="B37" s="7">
        <v>459.07</v>
      </c>
      <c r="C37" s="7">
        <v>1047.2400000000002</v>
      </c>
    </row>
    <row r="38" spans="1:3" x14ac:dyDescent="0.2">
      <c r="A38" s="25">
        <v>44227</v>
      </c>
      <c r="B38" s="7">
        <v>464.74</v>
      </c>
      <c r="C38" s="7">
        <v>1054.01</v>
      </c>
    </row>
    <row r="39" spans="1:3" x14ac:dyDescent="0.2">
      <c r="A39" s="25">
        <v>44255</v>
      </c>
      <c r="B39" s="7">
        <v>477.09</v>
      </c>
      <c r="C39" s="7">
        <v>1056.21</v>
      </c>
    </row>
    <row r="40" spans="1:3" x14ac:dyDescent="0.2">
      <c r="A40" s="25">
        <v>44286</v>
      </c>
      <c r="B40" s="7">
        <v>489.45</v>
      </c>
      <c r="C40" s="7">
        <v>1070.8800000000001</v>
      </c>
    </row>
    <row r="41" spans="1:3" x14ac:dyDescent="0.2">
      <c r="A41" s="25">
        <v>44316</v>
      </c>
      <c r="B41" s="7">
        <v>492.16</v>
      </c>
      <c r="C41" s="7">
        <v>1079.4499999999998</v>
      </c>
    </row>
    <row r="42" spans="1:3" x14ac:dyDescent="0.2">
      <c r="A42" s="25">
        <v>44347</v>
      </c>
      <c r="B42" s="7">
        <v>500.52</v>
      </c>
      <c r="C42" s="7">
        <v>1083.95</v>
      </c>
    </row>
    <row r="43" spans="1:3" x14ac:dyDescent="0.2">
      <c r="A43" s="25">
        <v>44377</v>
      </c>
      <c r="B43" s="7">
        <v>520.20000000000005</v>
      </c>
      <c r="C43" s="7">
        <v>1100.2699999999998</v>
      </c>
    </row>
    <row r="44" spans="1:3" x14ac:dyDescent="0.2">
      <c r="A44" s="25">
        <v>44408</v>
      </c>
      <c r="B44" s="7">
        <v>533.28</v>
      </c>
      <c r="C44" s="7">
        <v>1109.0800000000002</v>
      </c>
    </row>
    <row r="45" spans="1:3" x14ac:dyDescent="0.2">
      <c r="A45" s="25">
        <v>44439</v>
      </c>
      <c r="B45" s="7">
        <v>539.25</v>
      </c>
      <c r="C45" s="7">
        <v>1109.3399999999999</v>
      </c>
    </row>
    <row r="46" spans="1:3" x14ac:dyDescent="0.2">
      <c r="A46" s="25">
        <v>44469</v>
      </c>
      <c r="B46" s="7">
        <v>548.47</v>
      </c>
      <c r="C46" s="7">
        <v>1119.9099999999999</v>
      </c>
    </row>
    <row r="47" spans="1:3" x14ac:dyDescent="0.2">
      <c r="A47" s="25">
        <v>44500</v>
      </c>
      <c r="B47" s="7">
        <v>546.19000000000005</v>
      </c>
      <c r="C47" s="7">
        <v>1125.7</v>
      </c>
    </row>
    <row r="48" spans="1:3" x14ac:dyDescent="0.2">
      <c r="A48" s="25">
        <v>44530</v>
      </c>
      <c r="B48" s="7">
        <v>555.09</v>
      </c>
      <c r="C48" s="7">
        <v>1153.3000000000002</v>
      </c>
    </row>
    <row r="49" spans="1:3" x14ac:dyDescent="0.2">
      <c r="A49" s="25">
        <v>44561</v>
      </c>
      <c r="B49" s="7">
        <v>572.12</v>
      </c>
      <c r="C49" s="7">
        <v>1191.1500000000001</v>
      </c>
    </row>
    <row r="50" spans="1:3" x14ac:dyDescent="0.2">
      <c r="A50" s="25">
        <v>44592</v>
      </c>
      <c r="B50" s="7">
        <v>587.79</v>
      </c>
      <c r="C50" s="7">
        <v>1170.1300000000001</v>
      </c>
    </row>
    <row r="51" spans="1:3" x14ac:dyDescent="0.2">
      <c r="A51" s="25">
        <v>44620</v>
      </c>
      <c r="B51" s="7">
        <v>591.38</v>
      </c>
      <c r="C51" s="7">
        <v>1182.96</v>
      </c>
    </row>
    <row r="52" spans="1:3" x14ac:dyDescent="0.2">
      <c r="A52" s="25">
        <v>44651</v>
      </c>
      <c r="B52" s="7">
        <v>593.67999999999995</v>
      </c>
      <c r="C52" s="7">
        <v>1178.8700000000003</v>
      </c>
    </row>
    <row r="53" spans="1:3" x14ac:dyDescent="0.2">
      <c r="A53" s="25">
        <v>44681</v>
      </c>
      <c r="B53" s="7">
        <v>601.53</v>
      </c>
      <c r="C53" s="7">
        <v>1187.46</v>
      </c>
    </row>
    <row r="54" spans="1:3" x14ac:dyDescent="0.2">
      <c r="A54" s="25">
        <v>44712</v>
      </c>
      <c r="B54" s="7">
        <v>599.44000000000005</v>
      </c>
      <c r="C54" s="7">
        <v>1222.8</v>
      </c>
    </row>
    <row r="55" spans="1:3" x14ac:dyDescent="0.2">
      <c r="A55" s="25">
        <v>44742</v>
      </c>
      <c r="B55" s="7">
        <v>591.20000000000005</v>
      </c>
      <c r="C55" s="7">
        <v>1254.8799999999999</v>
      </c>
    </row>
    <row r="56" spans="1:3" x14ac:dyDescent="0.2">
      <c r="A56" s="25">
        <v>44773</v>
      </c>
      <c r="B56" s="7">
        <v>576.17999999999995</v>
      </c>
      <c r="C56" s="7">
        <v>1271.8499999999999</v>
      </c>
    </row>
    <row r="57" spans="1:3" x14ac:dyDescent="0.2">
      <c r="A57" s="25">
        <v>44804</v>
      </c>
      <c r="B57" s="7">
        <v>564.45000000000005</v>
      </c>
      <c r="C57" s="7">
        <v>1278.95</v>
      </c>
    </row>
    <row r="58" spans="1:3" x14ac:dyDescent="0.2">
      <c r="A58" s="25">
        <v>44834</v>
      </c>
      <c r="B58" s="7">
        <v>547.27</v>
      </c>
      <c r="C58" s="7">
        <v>1327.61</v>
      </c>
    </row>
    <row r="59" spans="1:3" x14ac:dyDescent="0.2">
      <c r="A59" s="25">
        <v>44865</v>
      </c>
      <c r="B59" s="7">
        <v>521.46</v>
      </c>
      <c r="C59" s="7">
        <v>1359.84</v>
      </c>
    </row>
    <row r="60" spans="1:3" x14ac:dyDescent="0.2">
      <c r="A60" s="25">
        <v>44895</v>
      </c>
      <c r="B60" s="7">
        <v>498.64</v>
      </c>
      <c r="C60" s="7">
        <v>1377.94</v>
      </c>
    </row>
    <row r="61" spans="1:3" x14ac:dyDescent="0.2">
      <c r="A61" s="25">
        <v>44926</v>
      </c>
      <c r="B61" s="7">
        <v>485.68</v>
      </c>
      <c r="C61" s="7">
        <v>1401.9299999999998</v>
      </c>
    </row>
    <row r="62" spans="1:3" x14ac:dyDescent="0.2">
      <c r="A62" s="25">
        <v>44957</v>
      </c>
      <c r="B62" s="7">
        <v>448.27</v>
      </c>
      <c r="C62" s="7">
        <v>1396.67</v>
      </c>
    </row>
    <row r="63" spans="1:3" x14ac:dyDescent="0.2">
      <c r="A63" s="25">
        <v>44985</v>
      </c>
      <c r="B63" s="7">
        <v>435.68</v>
      </c>
      <c r="C63" s="7">
        <v>1408.74</v>
      </c>
    </row>
    <row r="64" spans="1:3" x14ac:dyDescent="0.2">
      <c r="A64" s="25">
        <v>45016</v>
      </c>
      <c r="B64" s="7">
        <v>428.02</v>
      </c>
      <c r="C64" s="7">
        <v>1426.8000000000002</v>
      </c>
    </row>
    <row r="65" spans="1:3" x14ac:dyDescent="0.2">
      <c r="A65" s="25">
        <v>45046</v>
      </c>
      <c r="B65" s="7">
        <v>412.1</v>
      </c>
      <c r="C65" s="7">
        <v>1436.63</v>
      </c>
    </row>
    <row r="66" spans="1:3" x14ac:dyDescent="0.2">
      <c r="A66" s="25">
        <v>45077</v>
      </c>
      <c r="B66" s="7">
        <v>403.54</v>
      </c>
      <c r="C66" s="7">
        <v>1444.79</v>
      </c>
    </row>
    <row r="67" spans="1:3" x14ac:dyDescent="0.2">
      <c r="A67" s="25">
        <v>45107</v>
      </c>
      <c r="B67" s="7">
        <v>398.1</v>
      </c>
      <c r="C67" s="7">
        <v>1465.02</v>
      </c>
    </row>
    <row r="68" spans="1:3" x14ac:dyDescent="0.2">
      <c r="A68" s="25">
        <v>45138</v>
      </c>
      <c r="B68" s="7">
        <v>386.08</v>
      </c>
      <c r="C68" s="7">
        <v>1488.6200000000001</v>
      </c>
    </row>
    <row r="69" spans="1:3" x14ac:dyDescent="0.2">
      <c r="A69" s="25">
        <v>45169</v>
      </c>
      <c r="B69" s="7">
        <v>381.33</v>
      </c>
      <c r="C69" s="7">
        <v>1493.0600000000002</v>
      </c>
    </row>
    <row r="70" spans="1:3" x14ac:dyDescent="0.2">
      <c r="A70" s="25">
        <v>45199</v>
      </c>
      <c r="B70" s="7">
        <v>379.42</v>
      </c>
      <c r="C70" s="7">
        <v>1496.68</v>
      </c>
    </row>
    <row r="71" spans="1:3" x14ac:dyDescent="0.2">
      <c r="A71" s="25">
        <v>45230</v>
      </c>
      <c r="B71" s="7">
        <v>376.3</v>
      </c>
      <c r="C71" s="7">
        <v>1527.19</v>
      </c>
    </row>
    <row r="72" spans="1:3" x14ac:dyDescent="0.2">
      <c r="A72" s="25">
        <v>45260</v>
      </c>
      <c r="B72" s="7">
        <v>383.16</v>
      </c>
      <c r="C72" s="7">
        <v>1516.48</v>
      </c>
    </row>
    <row r="73" spans="1:3" x14ac:dyDescent="0.2">
      <c r="A73" s="25">
        <v>45291</v>
      </c>
      <c r="B73" s="7">
        <v>397.09</v>
      </c>
      <c r="C73" s="7">
        <v>1485.45</v>
      </c>
    </row>
    <row r="74" spans="1:3" x14ac:dyDescent="0.2">
      <c r="A74" s="25">
        <v>45322</v>
      </c>
      <c r="B74" s="7">
        <v>383.36</v>
      </c>
      <c r="C74" s="7">
        <v>1552.83</v>
      </c>
    </row>
    <row r="75" spans="1:3" x14ac:dyDescent="0.2">
      <c r="A75" s="25">
        <v>45351</v>
      </c>
      <c r="B75" s="7">
        <v>382.17</v>
      </c>
      <c r="C75" s="7">
        <v>1558.4499999999998</v>
      </c>
    </row>
    <row r="76" spans="1:3" x14ac:dyDescent="0.2">
      <c r="A76" s="25">
        <v>45382</v>
      </c>
      <c r="B76" s="7">
        <v>386.77</v>
      </c>
      <c r="C76" s="7">
        <v>1574.85</v>
      </c>
    </row>
    <row r="77" spans="1:3" x14ac:dyDescent="0.2">
      <c r="A77" s="25">
        <v>45412</v>
      </c>
      <c r="B77" s="7">
        <v>386.08</v>
      </c>
      <c r="C77" s="7">
        <v>1576.53</v>
      </c>
    </row>
    <row r="78" spans="1:3" x14ac:dyDescent="0.2">
      <c r="A78" s="25">
        <v>45443</v>
      </c>
      <c r="B78" s="7">
        <v>382.99</v>
      </c>
      <c r="C78" s="7">
        <v>1579.44</v>
      </c>
    </row>
    <row r="79" spans="1:3" x14ac:dyDescent="0.2">
      <c r="A79" s="25">
        <v>45473</v>
      </c>
      <c r="B79" s="7">
        <v>386.38</v>
      </c>
      <c r="C79" s="7">
        <v>1590.31</v>
      </c>
    </row>
    <row r="80" spans="1:3" x14ac:dyDescent="0.2">
      <c r="A80" s="25">
        <v>45504</v>
      </c>
      <c r="B80" s="182">
        <v>387.33</v>
      </c>
      <c r="C80" s="7">
        <v>1586.58</v>
      </c>
    </row>
    <row r="81" spans="1:3" x14ac:dyDescent="0.2">
      <c r="A81" s="25">
        <v>45535</v>
      </c>
      <c r="B81" s="7">
        <v>390.7</v>
      </c>
      <c r="C81" s="7">
        <v>1607.45</v>
      </c>
    </row>
    <row r="82" spans="1:3" x14ac:dyDescent="0.2">
      <c r="A82" s="25">
        <v>45565</v>
      </c>
      <c r="B82" s="7">
        <v>390.08</v>
      </c>
      <c r="C82" s="7">
        <v>1636.11</v>
      </c>
    </row>
    <row r="83" spans="1:3" x14ac:dyDescent="0.2">
      <c r="A83" s="25">
        <v>45596</v>
      </c>
      <c r="B83" s="7">
        <v>387.59</v>
      </c>
      <c r="C83" s="7">
        <v>1645.72</v>
      </c>
    </row>
    <row r="84" spans="1:3" x14ac:dyDescent="0.2">
      <c r="A84" s="25">
        <v>45626</v>
      </c>
      <c r="B84" s="7">
        <v>382.87</v>
      </c>
      <c r="C84" s="7">
        <v>1670.7800000000002</v>
      </c>
    </row>
    <row r="85" spans="1:3" x14ac:dyDescent="0.2">
      <c r="A85" s="25">
        <v>45657</v>
      </c>
      <c r="B85" s="7">
        <v>405.46</v>
      </c>
      <c r="C85" s="7">
        <v>1676.9500000000003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zoomScaleNormal="100" workbookViewId="0">
      <selection activeCell="A17" sqref="A17"/>
    </sheetView>
  </sheetViews>
  <sheetFormatPr defaultRowHeight="14.25" x14ac:dyDescent="0.2"/>
  <sheetData>
    <row r="1" spans="1:1" ht="15" x14ac:dyDescent="0.25">
      <c r="A1" s="157" t="s">
        <v>101</v>
      </c>
    </row>
    <row r="2" spans="1:1" ht="15" x14ac:dyDescent="0.25">
      <c r="A2" s="157" t="s">
        <v>27</v>
      </c>
    </row>
    <row r="16" spans="1:1" x14ac:dyDescent="0.2">
      <c r="A16" s="77"/>
    </row>
    <row r="17" spans="1:1" x14ac:dyDescent="0.2">
      <c r="A17" s="77" t="s">
        <v>148</v>
      </c>
    </row>
  </sheetData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rightToLeft="1" zoomScaleNormal="100" workbookViewId="0">
      <pane xSplit="1" ySplit="1" topLeftCell="B66" activePane="bottomRight" state="frozen"/>
      <selection pane="topRight" activeCell="B1" sqref="B1"/>
      <selection pane="bottomLeft" activeCell="A2" sqref="A2"/>
      <selection pane="bottomRight"/>
    </sheetView>
  </sheetViews>
  <sheetFormatPr defaultRowHeight="14.25" x14ac:dyDescent="0.2"/>
  <cols>
    <col min="2" max="2" width="11.875" bestFit="1" customWidth="1"/>
    <col min="3" max="3" width="12" bestFit="1" customWidth="1"/>
  </cols>
  <sheetData>
    <row r="1" spans="1:3" s="27" customFormat="1" ht="15" x14ac:dyDescent="0.25">
      <c r="A1" s="34" t="s">
        <v>28</v>
      </c>
      <c r="B1" s="35" t="s">
        <v>44</v>
      </c>
      <c r="C1" s="36" t="s">
        <v>10</v>
      </c>
    </row>
    <row r="2" spans="1:3" x14ac:dyDescent="0.2">
      <c r="A2" s="25">
        <v>43131</v>
      </c>
      <c r="B2" s="8">
        <v>177.72089007</v>
      </c>
      <c r="C2" s="37">
        <v>317.78149609499997</v>
      </c>
    </row>
    <row r="3" spans="1:3" x14ac:dyDescent="0.2">
      <c r="A3" s="25">
        <v>43159</v>
      </c>
      <c r="B3" s="8">
        <v>182.79277701499998</v>
      </c>
      <c r="C3" s="37">
        <v>319.48977616500002</v>
      </c>
    </row>
    <row r="4" spans="1:3" x14ac:dyDescent="0.2">
      <c r="A4" s="25">
        <v>43190</v>
      </c>
      <c r="B4" s="8">
        <v>186.74428061799998</v>
      </c>
      <c r="C4" s="37">
        <v>317.62079650000004</v>
      </c>
    </row>
    <row r="5" spans="1:3" x14ac:dyDescent="0.2">
      <c r="A5" s="25">
        <v>43220</v>
      </c>
      <c r="B5" s="8">
        <v>190.11725553600002</v>
      </c>
      <c r="C5" s="37">
        <v>329.89864086399996</v>
      </c>
    </row>
    <row r="6" spans="1:3" x14ac:dyDescent="0.2">
      <c r="A6" s="25">
        <v>43251</v>
      </c>
      <c r="B6" s="8">
        <v>187.28485080799999</v>
      </c>
      <c r="C6" s="37">
        <v>332.70108641066668</v>
      </c>
    </row>
    <row r="7" spans="1:3" x14ac:dyDescent="0.2">
      <c r="A7" s="25">
        <v>43281</v>
      </c>
      <c r="B7" s="8">
        <v>186.66907379999998</v>
      </c>
      <c r="C7" s="37">
        <v>341.52819685000003</v>
      </c>
    </row>
    <row r="8" spans="1:3" x14ac:dyDescent="0.2">
      <c r="A8" s="25">
        <v>43312</v>
      </c>
      <c r="B8" s="8">
        <v>187.89382948800002</v>
      </c>
      <c r="C8" s="37">
        <v>356.2357281333334</v>
      </c>
    </row>
    <row r="9" spans="1:3" x14ac:dyDescent="0.2">
      <c r="A9" s="25">
        <v>43343</v>
      </c>
      <c r="B9" s="8">
        <v>186.22747376000001</v>
      </c>
      <c r="C9" s="37">
        <v>357.13876082266665</v>
      </c>
    </row>
    <row r="10" spans="1:3" x14ac:dyDescent="0.2">
      <c r="A10" s="25">
        <v>43373</v>
      </c>
      <c r="B10" s="8">
        <v>188.20918654199997</v>
      </c>
      <c r="C10" s="37">
        <v>359.81351370899995</v>
      </c>
    </row>
    <row r="11" spans="1:3" x14ac:dyDescent="0.2">
      <c r="A11" s="25">
        <v>43404</v>
      </c>
      <c r="B11" s="8">
        <v>191.409296764</v>
      </c>
      <c r="C11" s="37">
        <v>346.62436569661901</v>
      </c>
    </row>
    <row r="12" spans="1:3" x14ac:dyDescent="0.2">
      <c r="A12" s="25">
        <v>43434</v>
      </c>
      <c r="B12" s="8">
        <v>190.703732723</v>
      </c>
      <c r="C12" s="37">
        <v>353.48268541084303</v>
      </c>
    </row>
    <row r="13" spans="1:3" x14ac:dyDescent="0.2">
      <c r="A13" s="25">
        <v>43465</v>
      </c>
      <c r="B13" s="8">
        <v>190.77643452400002</v>
      </c>
      <c r="C13" s="37">
        <v>331.68269316800001</v>
      </c>
    </row>
    <row r="14" spans="1:3" x14ac:dyDescent="0.2">
      <c r="A14" s="25">
        <v>43496</v>
      </c>
      <c r="B14" s="8">
        <v>190.26336818399997</v>
      </c>
      <c r="C14" s="37">
        <v>342.58100302000003</v>
      </c>
    </row>
    <row r="15" spans="1:3" x14ac:dyDescent="0.2">
      <c r="A15" s="25">
        <v>43524</v>
      </c>
      <c r="B15" s="8">
        <v>190.730300548</v>
      </c>
      <c r="C15" s="37">
        <v>345.77050024133331</v>
      </c>
    </row>
    <row r="16" spans="1:3" x14ac:dyDescent="0.2">
      <c r="A16" s="25">
        <v>43555</v>
      </c>
      <c r="B16" s="8">
        <v>190.50341216000001</v>
      </c>
      <c r="C16" s="37">
        <v>354.44593931199995</v>
      </c>
    </row>
    <row r="17" spans="1:3" x14ac:dyDescent="0.2">
      <c r="A17" s="25">
        <v>43585</v>
      </c>
      <c r="B17" s="8">
        <v>188.63965815199998</v>
      </c>
      <c r="C17" s="37">
        <v>359.73916261066671</v>
      </c>
    </row>
    <row r="18" spans="1:3" x14ac:dyDescent="0.2">
      <c r="A18" s="25">
        <v>43616</v>
      </c>
      <c r="B18" s="8">
        <v>189.46484047999999</v>
      </c>
      <c r="C18" s="37">
        <v>340.83846605066663</v>
      </c>
    </row>
    <row r="19" spans="1:3" x14ac:dyDescent="0.2">
      <c r="A19" s="25">
        <v>43646</v>
      </c>
      <c r="B19" s="8">
        <v>188.94707395399999</v>
      </c>
      <c r="C19" s="37">
        <v>350.5427924</v>
      </c>
    </row>
    <row r="20" spans="1:3" x14ac:dyDescent="0.2">
      <c r="A20" s="25">
        <v>43677</v>
      </c>
      <c r="B20" s="8">
        <v>187.00826779599998</v>
      </c>
      <c r="C20" s="37">
        <v>351.36703272799997</v>
      </c>
    </row>
    <row r="21" spans="1:3" x14ac:dyDescent="0.2">
      <c r="A21" s="25">
        <v>43708</v>
      </c>
      <c r="B21" s="8">
        <v>189.76418380499999</v>
      </c>
      <c r="C21" s="37">
        <v>347.18864988500002</v>
      </c>
    </row>
    <row r="22" spans="1:3" x14ac:dyDescent="0.2">
      <c r="A22" s="25">
        <v>43738</v>
      </c>
      <c r="B22" s="8">
        <v>187.89300634200001</v>
      </c>
      <c r="C22" s="37">
        <v>352.75758283599998</v>
      </c>
    </row>
    <row r="23" spans="1:3" x14ac:dyDescent="0.2">
      <c r="A23" s="25">
        <v>43769</v>
      </c>
      <c r="B23" s="8">
        <v>191.33657126600002</v>
      </c>
      <c r="C23" s="37">
        <v>369.31528936533334</v>
      </c>
    </row>
    <row r="24" spans="1:3" x14ac:dyDescent="0.2">
      <c r="A24" s="25">
        <v>43799</v>
      </c>
      <c r="B24" s="8">
        <v>188.83756531199998</v>
      </c>
      <c r="C24" s="37">
        <v>374.76382652133333</v>
      </c>
    </row>
    <row r="25" spans="1:3" x14ac:dyDescent="0.2">
      <c r="A25" s="25">
        <v>43830</v>
      </c>
      <c r="B25" s="8">
        <v>185.80294425599999</v>
      </c>
      <c r="C25" s="37">
        <v>383.86836057599999</v>
      </c>
    </row>
    <row r="26" spans="1:3" x14ac:dyDescent="0.2">
      <c r="A26" s="25">
        <v>43861</v>
      </c>
      <c r="B26" s="8">
        <v>184.798511488</v>
      </c>
      <c r="C26" s="37">
        <v>392.35714852201568</v>
      </c>
    </row>
    <row r="27" spans="1:3" x14ac:dyDescent="0.2">
      <c r="A27" s="25">
        <v>43890</v>
      </c>
      <c r="B27" s="8">
        <v>186.53535463399999</v>
      </c>
      <c r="C27" s="37">
        <v>370.49108537482147</v>
      </c>
    </row>
    <row r="28" spans="1:3" x14ac:dyDescent="0.2">
      <c r="A28" s="25">
        <v>43921</v>
      </c>
      <c r="B28" s="8">
        <v>172.93307344000002</v>
      </c>
      <c r="C28" s="37">
        <v>322.79475384499995</v>
      </c>
    </row>
    <row r="29" spans="1:3" x14ac:dyDescent="0.2">
      <c r="A29" s="25">
        <v>43951</v>
      </c>
      <c r="B29" s="8">
        <v>181.64738549999998</v>
      </c>
      <c r="C29" s="37">
        <v>358.12805699999996</v>
      </c>
    </row>
    <row r="30" spans="1:3" x14ac:dyDescent="0.2">
      <c r="A30" s="25">
        <v>43982</v>
      </c>
      <c r="B30" s="8">
        <v>189.119570608</v>
      </c>
      <c r="C30" s="37">
        <v>385.45955080799996</v>
      </c>
    </row>
    <row r="31" spans="1:3" x14ac:dyDescent="0.2">
      <c r="A31" s="25">
        <v>44012</v>
      </c>
      <c r="B31" s="8">
        <v>195.879870482</v>
      </c>
      <c r="C31" s="37">
        <v>401.72659829200006</v>
      </c>
    </row>
    <row r="32" spans="1:3" x14ac:dyDescent="0.2">
      <c r="A32" s="25">
        <v>44043</v>
      </c>
      <c r="B32" s="8">
        <v>195.918555312</v>
      </c>
      <c r="C32" s="37">
        <v>418.90461102399991</v>
      </c>
    </row>
    <row r="33" spans="1:3" x14ac:dyDescent="0.2">
      <c r="A33" s="25">
        <v>44074</v>
      </c>
      <c r="B33" s="8">
        <v>193.995734398</v>
      </c>
      <c r="C33" s="37">
        <v>438.43182823866664</v>
      </c>
    </row>
    <row r="34" spans="1:3" x14ac:dyDescent="0.2">
      <c r="A34" s="25">
        <v>44104</v>
      </c>
      <c r="B34" s="8">
        <v>196.22672407499999</v>
      </c>
      <c r="C34" s="37">
        <v>441.93425048400007</v>
      </c>
    </row>
    <row r="35" spans="1:3" x14ac:dyDescent="0.2">
      <c r="A35" s="25">
        <v>44135</v>
      </c>
      <c r="B35" s="8">
        <v>196.02110168600001</v>
      </c>
      <c r="C35" s="37">
        <v>440.57282144333334</v>
      </c>
    </row>
    <row r="36" spans="1:3" x14ac:dyDescent="0.2">
      <c r="A36" s="25">
        <v>44165</v>
      </c>
      <c r="B36" s="8">
        <v>189.49901486800002</v>
      </c>
      <c r="C36" s="37">
        <v>480.16120610666667</v>
      </c>
    </row>
    <row r="37" spans="1:3" x14ac:dyDescent="0.2">
      <c r="A37" s="25">
        <v>44196</v>
      </c>
      <c r="B37" s="8">
        <v>183.45401814499996</v>
      </c>
      <c r="C37" s="37">
        <v>501.10574351999992</v>
      </c>
    </row>
    <row r="38" spans="1:3" x14ac:dyDescent="0.2">
      <c r="A38" s="25">
        <v>44227</v>
      </c>
      <c r="B38" s="8">
        <v>190.21379721599999</v>
      </c>
      <c r="C38" s="37">
        <v>526.21447132799995</v>
      </c>
    </row>
    <row r="39" spans="1:3" x14ac:dyDescent="0.2">
      <c r="A39" s="25">
        <v>44255</v>
      </c>
      <c r="B39" s="8">
        <v>183.51608855999999</v>
      </c>
      <c r="C39" s="37">
        <v>556.17400032</v>
      </c>
    </row>
    <row r="40" spans="1:3" x14ac:dyDescent="0.2">
      <c r="A40" s="25">
        <v>44286</v>
      </c>
      <c r="B40" s="8">
        <v>182.77515105399999</v>
      </c>
      <c r="C40" s="37">
        <v>572.47928962999993</v>
      </c>
    </row>
    <row r="41" spans="1:3" x14ac:dyDescent="0.2">
      <c r="A41" s="25">
        <v>44316</v>
      </c>
      <c r="B41" s="8">
        <v>178.01936285899998</v>
      </c>
      <c r="C41" s="37">
        <v>582.31751575499993</v>
      </c>
    </row>
    <row r="42" spans="1:3" x14ac:dyDescent="0.2">
      <c r="A42" s="25">
        <v>44347</v>
      </c>
      <c r="B42" s="8">
        <v>178.282502945</v>
      </c>
      <c r="C42" s="37">
        <v>590.56276537300005</v>
      </c>
    </row>
    <row r="43" spans="1:3" x14ac:dyDescent="0.2">
      <c r="A43" s="25">
        <v>44377</v>
      </c>
      <c r="B43" s="8">
        <v>175.00075438000002</v>
      </c>
      <c r="C43" s="37">
        <v>602.61877183999991</v>
      </c>
    </row>
    <row r="44" spans="1:3" x14ac:dyDescent="0.2">
      <c r="A44" s="25">
        <v>44408</v>
      </c>
      <c r="B44" s="8">
        <v>171.025884281</v>
      </c>
      <c r="C44" s="37">
        <v>597.37485281400006</v>
      </c>
    </row>
    <row r="45" spans="1:3" x14ac:dyDescent="0.2">
      <c r="A45" s="25">
        <v>44439</v>
      </c>
      <c r="B45" s="8">
        <v>168.06175103399997</v>
      </c>
      <c r="C45" s="37">
        <v>610.12994766600002</v>
      </c>
    </row>
    <row r="46" spans="1:3" x14ac:dyDescent="0.2">
      <c r="A46" s="25">
        <v>44469</v>
      </c>
      <c r="B46" s="8">
        <v>167.236368</v>
      </c>
      <c r="C46" s="37">
        <v>597.84649879300014</v>
      </c>
    </row>
    <row r="47" spans="1:3" x14ac:dyDescent="0.2">
      <c r="A47" s="25">
        <v>44500</v>
      </c>
      <c r="B47" s="8">
        <v>164.73360567400002</v>
      </c>
      <c r="C47" s="37">
        <v>617.1039662886667</v>
      </c>
    </row>
    <row r="48" spans="1:3" x14ac:dyDescent="0.2">
      <c r="A48" s="25">
        <v>44530</v>
      </c>
      <c r="B48" s="8">
        <v>164.78733909600001</v>
      </c>
      <c r="C48" s="37">
        <v>603.92352338000001</v>
      </c>
    </row>
    <row r="49" spans="1:3" x14ac:dyDescent="0.2">
      <c r="A49" s="25">
        <v>44561</v>
      </c>
      <c r="B49" s="8">
        <v>162.99638131999998</v>
      </c>
      <c r="C49" s="37">
        <v>595.79943802000003</v>
      </c>
    </row>
    <row r="50" spans="1:3" x14ac:dyDescent="0.2">
      <c r="A50" s="25">
        <v>44592</v>
      </c>
      <c r="B50" s="8">
        <v>162.82137586500002</v>
      </c>
      <c r="C50" s="37">
        <v>574.23048394499995</v>
      </c>
    </row>
    <row r="51" spans="1:3" x14ac:dyDescent="0.2">
      <c r="A51" s="25">
        <v>44620</v>
      </c>
      <c r="B51" s="8">
        <v>160.13828838799998</v>
      </c>
      <c r="C51" s="37">
        <v>564.48932145599997</v>
      </c>
    </row>
    <row r="52" spans="1:3" x14ac:dyDescent="0.2">
      <c r="A52" s="25">
        <v>44651</v>
      </c>
      <c r="B52" s="8">
        <v>159.43210975200003</v>
      </c>
      <c r="C52" s="37">
        <v>565.84850828799995</v>
      </c>
    </row>
    <row r="53" spans="1:3" x14ac:dyDescent="0.2">
      <c r="A53" s="25">
        <v>44681</v>
      </c>
      <c r="B53" s="8">
        <v>162.90622884000001</v>
      </c>
      <c r="C53" s="37">
        <v>539.11128357700011</v>
      </c>
    </row>
    <row r="54" spans="1:3" x14ac:dyDescent="0.2">
      <c r="A54" s="25">
        <v>44712</v>
      </c>
      <c r="B54" s="8">
        <v>162.598673228</v>
      </c>
      <c r="C54" s="37">
        <v>530.28666008200003</v>
      </c>
    </row>
    <row r="55" spans="1:3" x14ac:dyDescent="0.2">
      <c r="A55" s="25">
        <v>44742</v>
      </c>
      <c r="B55" s="8">
        <v>162.76856050000001</v>
      </c>
      <c r="C55" s="37">
        <v>505.27918000000005</v>
      </c>
    </row>
    <row r="56" spans="1:3" x14ac:dyDescent="0.2">
      <c r="A56" s="25">
        <v>44773</v>
      </c>
      <c r="B56" s="8">
        <v>163.665923236</v>
      </c>
      <c r="C56" s="37">
        <v>519.9153484816668</v>
      </c>
    </row>
    <row r="57" spans="1:3" x14ac:dyDescent="0.2">
      <c r="A57" s="25">
        <v>44804</v>
      </c>
      <c r="B57" s="8">
        <v>163.231183544</v>
      </c>
      <c r="C57" s="37">
        <v>493.12676000466666</v>
      </c>
    </row>
    <row r="58" spans="1:3" x14ac:dyDescent="0.2">
      <c r="A58" s="25">
        <v>44834</v>
      </c>
      <c r="B58" s="8">
        <v>175.07379845700001</v>
      </c>
      <c r="C58" s="37">
        <v>470.211119247</v>
      </c>
    </row>
    <row r="59" spans="1:3" x14ac:dyDescent="0.2">
      <c r="A59" s="25">
        <v>44865</v>
      </c>
      <c r="B59" s="8">
        <v>176.58416578999999</v>
      </c>
      <c r="C59" s="37">
        <v>489.00949623666668</v>
      </c>
    </row>
    <row r="60" spans="1:3" x14ac:dyDescent="0.2">
      <c r="A60" s="25">
        <v>44895</v>
      </c>
      <c r="B60" s="8">
        <v>179.54146992</v>
      </c>
      <c r="C60" s="37">
        <v>494.18290948700002</v>
      </c>
    </row>
    <row r="61" spans="1:3" x14ac:dyDescent="0.2">
      <c r="A61" s="25">
        <v>44926</v>
      </c>
      <c r="B61" s="8">
        <v>184.47000573599999</v>
      </c>
      <c r="C61" s="37">
        <v>482.52452341500003</v>
      </c>
    </row>
    <row r="62" spans="1:3" x14ac:dyDescent="0.2">
      <c r="A62" s="25">
        <v>44957</v>
      </c>
      <c r="B62" s="8">
        <v>190.14812189999998</v>
      </c>
      <c r="C62" s="37">
        <v>510.80983509999999</v>
      </c>
    </row>
    <row r="63" spans="1:3" x14ac:dyDescent="0.2">
      <c r="A63" s="25">
        <v>44985</v>
      </c>
      <c r="B63" s="8">
        <v>205.043503504</v>
      </c>
      <c r="C63" s="37">
        <v>521.88883543999998</v>
      </c>
    </row>
    <row r="64" spans="1:3" x14ac:dyDescent="0.2">
      <c r="A64" s="25">
        <v>45016</v>
      </c>
      <c r="B64" s="8">
        <v>205.25826484500001</v>
      </c>
      <c r="C64" s="37">
        <v>521.370276945</v>
      </c>
    </row>
    <row r="65" spans="1:3" x14ac:dyDescent="0.2">
      <c r="A65" s="25">
        <v>45046</v>
      </c>
      <c r="B65" s="8">
        <v>206.14894885199996</v>
      </c>
      <c r="C65" s="37">
        <v>525.33073044466664</v>
      </c>
    </row>
    <row r="66" spans="1:3" x14ac:dyDescent="0.2">
      <c r="A66" s="25">
        <v>45077</v>
      </c>
      <c r="B66" s="8">
        <v>217.06936322500002</v>
      </c>
      <c r="C66" s="37">
        <v>543.37670276166659</v>
      </c>
    </row>
    <row r="67" spans="1:3" x14ac:dyDescent="0.2">
      <c r="A67" s="25">
        <v>45107</v>
      </c>
      <c r="B67" s="8">
        <v>224.44463440000004</v>
      </c>
      <c r="C67" s="37">
        <v>564.62409960000002</v>
      </c>
    </row>
    <row r="68" spans="1:3" x14ac:dyDescent="0.2">
      <c r="A68" s="25">
        <v>45138</v>
      </c>
      <c r="B68" s="8">
        <v>221.631569052</v>
      </c>
      <c r="C68" s="37">
        <v>583.57300927300003</v>
      </c>
    </row>
    <row r="69" spans="1:3" x14ac:dyDescent="0.2">
      <c r="A69" s="25">
        <v>45169</v>
      </c>
      <c r="B69" s="8">
        <v>226.35493981800002</v>
      </c>
      <c r="C69" s="37">
        <v>580.07119028600005</v>
      </c>
    </row>
    <row r="70" spans="1:3" x14ac:dyDescent="0.2">
      <c r="A70" s="25">
        <v>45199</v>
      </c>
      <c r="B70" s="8">
        <v>232.50581169599999</v>
      </c>
      <c r="C70" s="37">
        <v>563.10532644799991</v>
      </c>
    </row>
    <row r="71" spans="1:3" x14ac:dyDescent="0.2">
      <c r="A71" s="25">
        <v>45230</v>
      </c>
      <c r="B71" s="8">
        <v>244.82928494699999</v>
      </c>
      <c r="C71" s="37">
        <v>558.32980217299996</v>
      </c>
    </row>
    <row r="72" spans="1:3" x14ac:dyDescent="0.2">
      <c r="A72" s="25">
        <v>45260</v>
      </c>
      <c r="B72" s="8">
        <v>232.65541862400002</v>
      </c>
      <c r="C72" s="37">
        <v>559.25626421600009</v>
      </c>
    </row>
    <row r="73" spans="1:3" x14ac:dyDescent="0.2">
      <c r="A73" s="25">
        <v>45291</v>
      </c>
      <c r="B73" s="8">
        <v>233.28354769200001</v>
      </c>
      <c r="C73" s="37">
        <v>571.04288478899991</v>
      </c>
    </row>
    <row r="74" spans="1:3" x14ac:dyDescent="0.2">
      <c r="A74" s="25">
        <v>45322</v>
      </c>
      <c r="B74" s="174">
        <v>232.82832207999999</v>
      </c>
      <c r="C74" s="175">
        <v>571.94241628583325</v>
      </c>
    </row>
    <row r="75" spans="1:3" x14ac:dyDescent="0.2">
      <c r="A75" s="25">
        <v>45351</v>
      </c>
      <c r="B75" s="174">
        <v>233.77857484800001</v>
      </c>
      <c r="C75" s="175">
        <v>592.61157700266665</v>
      </c>
    </row>
    <row r="76" spans="1:3" x14ac:dyDescent="0.2">
      <c r="A76" s="25">
        <v>45382</v>
      </c>
      <c r="B76" s="174">
        <v>254.58679440000003</v>
      </c>
      <c r="C76" s="175">
        <v>629.69700307049993</v>
      </c>
    </row>
    <row r="77" spans="1:3" x14ac:dyDescent="0.2">
      <c r="A77" s="25">
        <v>45412</v>
      </c>
      <c r="B77" s="174">
        <v>258.74087795999998</v>
      </c>
      <c r="C77" s="175">
        <v>618.60007311599998</v>
      </c>
    </row>
    <row r="78" spans="1:3" x14ac:dyDescent="0.2">
      <c r="A78" s="25">
        <v>45443</v>
      </c>
      <c r="B78" s="174">
        <v>262.247449464</v>
      </c>
      <c r="C78" s="175">
        <v>639.25124220099997</v>
      </c>
    </row>
    <row r="79" spans="1:3" x14ac:dyDescent="0.2">
      <c r="A79" s="25">
        <v>45473</v>
      </c>
      <c r="B79" s="174">
        <v>272.29857314099996</v>
      </c>
      <c r="C79" s="175">
        <v>669.9404975760001</v>
      </c>
    </row>
    <row r="80" spans="1:3" x14ac:dyDescent="0.2">
      <c r="A80" s="25">
        <v>45504</v>
      </c>
      <c r="B80" s="174">
        <v>280.08804482599999</v>
      </c>
      <c r="C80" s="175">
        <v>686.48586989733337</v>
      </c>
    </row>
    <row r="81" spans="1:3" x14ac:dyDescent="0.2">
      <c r="A81" s="25">
        <v>45535</v>
      </c>
      <c r="B81" s="174">
        <v>266.02801374400002</v>
      </c>
      <c r="C81" s="175">
        <v>674.20728992266663</v>
      </c>
    </row>
    <row r="82" spans="1:3" x14ac:dyDescent="0.2">
      <c r="A82" s="25">
        <v>45565</v>
      </c>
      <c r="B82" s="174">
        <v>280.23426753000001</v>
      </c>
      <c r="C82" s="175">
        <v>700.34009093999987</v>
      </c>
    </row>
    <row r="83" spans="1:3" x14ac:dyDescent="0.2">
      <c r="A83" s="25">
        <v>45596</v>
      </c>
      <c r="B83" s="174">
        <v>282.198767304</v>
      </c>
      <c r="C83" s="175">
        <v>695.83322520199999</v>
      </c>
    </row>
    <row r="84" spans="1:3" x14ac:dyDescent="0.2">
      <c r="A84" s="25">
        <v>45626</v>
      </c>
      <c r="B84" s="174">
        <v>277.16777882700001</v>
      </c>
      <c r="C84" s="175">
        <v>712.26143522566656</v>
      </c>
    </row>
    <row r="85" spans="1:3" x14ac:dyDescent="0.2">
      <c r="A85" s="25">
        <v>45657</v>
      </c>
      <c r="B85" s="8">
        <v>272.87327015899996</v>
      </c>
      <c r="C85" s="37">
        <v>730.41803087400012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3"/>
  <sheetViews>
    <sheetView rightToLeft="1" workbookViewId="0"/>
  </sheetViews>
  <sheetFormatPr defaultRowHeight="14.25" x14ac:dyDescent="0.2"/>
  <sheetData>
    <row r="2" spans="1:11" x14ac:dyDescent="0.2">
      <c r="A2" s="56"/>
      <c r="E2" s="63"/>
      <c r="G2" s="56"/>
      <c r="H2" s="56"/>
      <c r="I2" s="56"/>
      <c r="K2" s="56"/>
    </row>
    <row r="3" spans="1:11" x14ac:dyDescent="0.2">
      <c r="A3" s="56"/>
      <c r="E3" s="63"/>
      <c r="G3" s="56"/>
      <c r="H3" s="56"/>
      <c r="I3" s="56"/>
      <c r="K3" s="56"/>
    </row>
    <row r="4" spans="1:11" x14ac:dyDescent="0.2">
      <c r="A4" s="56"/>
      <c r="E4" s="57"/>
    </row>
    <row r="5" spans="1:11" x14ac:dyDescent="0.2">
      <c r="A5" s="56"/>
      <c r="E5" s="57"/>
    </row>
    <row r="6" spans="1:11" x14ac:dyDescent="0.2">
      <c r="A6" s="56"/>
      <c r="E6" s="57"/>
    </row>
    <row r="7" spans="1:11" x14ac:dyDescent="0.2">
      <c r="A7" s="56"/>
      <c r="E7" s="57"/>
    </row>
    <row r="8" spans="1:11" x14ac:dyDescent="0.2">
      <c r="A8" s="56"/>
      <c r="E8" s="57"/>
    </row>
    <row r="9" spans="1:11" x14ac:dyDescent="0.2">
      <c r="A9" s="56"/>
      <c r="E9" s="57"/>
    </row>
    <row r="10" spans="1:11" x14ac:dyDescent="0.2">
      <c r="A10" s="56"/>
      <c r="E10" s="57"/>
    </row>
    <row r="11" spans="1:11" x14ac:dyDescent="0.2">
      <c r="A11" s="56"/>
      <c r="E11" s="57"/>
    </row>
    <row r="12" spans="1:11" x14ac:dyDescent="0.2">
      <c r="A12" s="56"/>
      <c r="E12" s="57"/>
    </row>
    <row r="13" spans="1:11" x14ac:dyDescent="0.2">
      <c r="A13" s="56"/>
      <c r="E13" s="57"/>
    </row>
    <row r="14" spans="1:11" x14ac:dyDescent="0.2">
      <c r="A14" s="56"/>
      <c r="E14" s="57"/>
    </row>
    <row r="15" spans="1:11" x14ac:dyDescent="0.2">
      <c r="A15" s="56"/>
      <c r="E15" s="57"/>
    </row>
    <row r="16" spans="1:11" x14ac:dyDescent="0.2">
      <c r="A16" s="56"/>
      <c r="E16" s="57"/>
    </row>
    <row r="17" spans="1:5" x14ac:dyDescent="0.2">
      <c r="A17" s="56"/>
      <c r="E17" s="57"/>
    </row>
    <row r="18" spans="1:5" x14ac:dyDescent="0.2">
      <c r="A18" s="56"/>
      <c r="E18" s="57"/>
    </row>
    <row r="19" spans="1:5" x14ac:dyDescent="0.2">
      <c r="A19" s="56"/>
      <c r="E19" s="57"/>
    </row>
    <row r="20" spans="1:5" x14ac:dyDescent="0.2">
      <c r="A20" s="56"/>
      <c r="E20" s="57"/>
    </row>
    <row r="21" spans="1:5" x14ac:dyDescent="0.2">
      <c r="A21" s="56"/>
      <c r="E21" s="57"/>
    </row>
    <row r="22" spans="1:5" x14ac:dyDescent="0.2">
      <c r="A22" s="56"/>
      <c r="E22" s="57"/>
    </row>
    <row r="23" spans="1:5" x14ac:dyDescent="0.2">
      <c r="A23" s="56"/>
      <c r="E23" s="57"/>
    </row>
    <row r="24" spans="1:5" x14ac:dyDescent="0.2">
      <c r="A24" s="56"/>
      <c r="E24" s="57"/>
    </row>
    <row r="25" spans="1:5" x14ac:dyDescent="0.2">
      <c r="A25" s="56"/>
      <c r="E25" s="57"/>
    </row>
    <row r="26" spans="1:5" x14ac:dyDescent="0.2">
      <c r="A26" s="56"/>
      <c r="E26" s="57"/>
    </row>
    <row r="27" spans="1:5" x14ac:dyDescent="0.2">
      <c r="A27" s="56"/>
      <c r="E27" s="57"/>
    </row>
    <row r="28" spans="1:5" x14ac:dyDescent="0.2">
      <c r="A28" s="56"/>
      <c r="E28" s="57"/>
    </row>
    <row r="29" spans="1:5" x14ac:dyDescent="0.2">
      <c r="A29" s="56"/>
      <c r="E29" s="57"/>
    </row>
    <row r="30" spans="1:5" x14ac:dyDescent="0.2">
      <c r="A30" s="56"/>
      <c r="E30" s="57"/>
    </row>
    <row r="31" spans="1:5" x14ac:dyDescent="0.2">
      <c r="A31" s="56"/>
      <c r="E31" s="57"/>
    </row>
    <row r="32" spans="1:5" x14ac:dyDescent="0.2">
      <c r="A32" s="56"/>
      <c r="E32" s="57"/>
    </row>
    <row r="33" spans="1:5" x14ac:dyDescent="0.2">
      <c r="A33" s="56"/>
      <c r="E33" s="57"/>
    </row>
    <row r="34" spans="1:5" x14ac:dyDescent="0.2">
      <c r="A34" s="56"/>
      <c r="E34" s="57"/>
    </row>
    <row r="35" spans="1:5" x14ac:dyDescent="0.2">
      <c r="A35" s="56"/>
      <c r="E35" s="57"/>
    </row>
    <row r="36" spans="1:5" x14ac:dyDescent="0.2">
      <c r="A36" s="56"/>
      <c r="E36" s="57"/>
    </row>
    <row r="37" spans="1:5" x14ac:dyDescent="0.2">
      <c r="A37" s="56"/>
      <c r="E37" s="57"/>
    </row>
    <row r="38" spans="1:5" x14ac:dyDescent="0.2">
      <c r="A38" s="56"/>
      <c r="E38" s="57"/>
    </row>
    <row r="39" spans="1:5" x14ac:dyDescent="0.2">
      <c r="A39" s="56"/>
      <c r="E39" s="57"/>
    </row>
    <row r="40" spans="1:5" x14ac:dyDescent="0.2">
      <c r="A40" s="56"/>
      <c r="E40" s="57"/>
    </row>
    <row r="41" spans="1:5" x14ac:dyDescent="0.2">
      <c r="A41" s="56"/>
      <c r="E41" s="57"/>
    </row>
    <row r="42" spans="1:5" x14ac:dyDescent="0.2">
      <c r="A42" s="56"/>
      <c r="E42" s="57"/>
    </row>
    <row r="43" spans="1:5" x14ac:dyDescent="0.2">
      <c r="A43" s="56"/>
      <c r="E43" s="57"/>
    </row>
    <row r="44" spans="1:5" x14ac:dyDescent="0.2">
      <c r="A44" s="56"/>
      <c r="E44" s="57"/>
    </row>
    <row r="45" spans="1:5" x14ac:dyDescent="0.2">
      <c r="A45" s="56"/>
      <c r="E45" s="57"/>
    </row>
    <row r="46" spans="1:5" x14ac:dyDescent="0.2">
      <c r="A46" s="56"/>
      <c r="E46" s="57"/>
    </row>
    <row r="47" spans="1:5" x14ac:dyDescent="0.2">
      <c r="A47" s="56"/>
      <c r="E47" s="57"/>
    </row>
    <row r="48" spans="1:5" x14ac:dyDescent="0.2">
      <c r="A48" s="56"/>
      <c r="E48" s="57"/>
    </row>
    <row r="49" spans="1:5" x14ac:dyDescent="0.2">
      <c r="A49" s="56"/>
      <c r="E49" s="57"/>
    </row>
    <row r="50" spans="1:5" x14ac:dyDescent="0.2">
      <c r="A50" s="56"/>
      <c r="E50" s="57"/>
    </row>
    <row r="51" spans="1:5" x14ac:dyDescent="0.2">
      <c r="A51" s="56"/>
      <c r="E51" s="57"/>
    </row>
    <row r="52" spans="1:5" x14ac:dyDescent="0.2">
      <c r="A52" s="56"/>
      <c r="E52" s="57"/>
    </row>
    <row r="53" spans="1:5" x14ac:dyDescent="0.2">
      <c r="A53" s="56"/>
      <c r="E53" s="57"/>
    </row>
    <row r="54" spans="1:5" x14ac:dyDescent="0.2">
      <c r="A54" s="56"/>
      <c r="E54" s="57"/>
    </row>
    <row r="55" spans="1:5" x14ac:dyDescent="0.2">
      <c r="A55" s="56"/>
      <c r="E55" s="57"/>
    </row>
    <row r="56" spans="1:5" x14ac:dyDescent="0.2">
      <c r="A56" s="56"/>
      <c r="E56" s="57"/>
    </row>
    <row r="57" spans="1:5" x14ac:dyDescent="0.2">
      <c r="A57" s="56"/>
      <c r="E57" s="57"/>
    </row>
    <row r="58" spans="1:5" x14ac:dyDescent="0.2">
      <c r="A58" s="56"/>
      <c r="E58" s="57"/>
    </row>
    <row r="59" spans="1:5" x14ac:dyDescent="0.2">
      <c r="A59" s="56"/>
      <c r="E59" s="57"/>
    </row>
    <row r="60" spans="1:5" x14ac:dyDescent="0.2">
      <c r="A60" s="56"/>
      <c r="E60" s="57"/>
    </row>
    <row r="61" spans="1:5" x14ac:dyDescent="0.2">
      <c r="A61" s="56"/>
      <c r="E61" s="57"/>
    </row>
    <row r="62" spans="1:5" x14ac:dyDescent="0.2">
      <c r="A62" s="56"/>
      <c r="E62" s="57"/>
    </row>
    <row r="63" spans="1:5" x14ac:dyDescent="0.2">
      <c r="A63" s="56"/>
      <c r="E63" s="57"/>
    </row>
    <row r="64" spans="1:5" x14ac:dyDescent="0.2">
      <c r="A64" s="56"/>
      <c r="E64" s="57"/>
    </row>
    <row r="65" spans="1:11" x14ac:dyDescent="0.2">
      <c r="A65" s="56"/>
      <c r="E65" s="57"/>
    </row>
    <row r="66" spans="1:11" x14ac:dyDescent="0.2">
      <c r="A66" s="56"/>
      <c r="E66" s="57"/>
    </row>
    <row r="67" spans="1:11" x14ac:dyDescent="0.2">
      <c r="A67" s="56"/>
      <c r="E67" s="57"/>
    </row>
    <row r="68" spans="1:11" x14ac:dyDescent="0.2">
      <c r="A68" s="56"/>
      <c r="E68" s="57"/>
    </row>
    <row r="69" spans="1:11" x14ac:dyDescent="0.2">
      <c r="A69" s="56"/>
      <c r="E69" s="57"/>
    </row>
    <row r="70" spans="1:11" x14ac:dyDescent="0.2">
      <c r="A70" s="56"/>
      <c r="E70" s="57"/>
    </row>
    <row r="71" spans="1:11" x14ac:dyDescent="0.2">
      <c r="A71" s="56"/>
      <c r="E71" s="57"/>
    </row>
    <row r="72" spans="1:11" x14ac:dyDescent="0.2">
      <c r="A72" s="56"/>
      <c r="E72" s="57"/>
    </row>
    <row r="73" spans="1:11" x14ac:dyDescent="0.2">
      <c r="A73" s="56"/>
      <c r="E73" s="57"/>
      <c r="G73" s="56"/>
      <c r="H73" s="56"/>
      <c r="I73" s="56"/>
      <c r="K73" s="5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rightToLeft="1" zoomScaleNormal="100" workbookViewId="0">
      <selection activeCell="C21" sqref="C21"/>
    </sheetView>
  </sheetViews>
  <sheetFormatPr defaultRowHeight="14.25" x14ac:dyDescent="0.2"/>
  <sheetData>
    <row r="1" spans="1:1" ht="15" x14ac:dyDescent="0.25">
      <c r="A1" s="157" t="s">
        <v>141</v>
      </c>
    </row>
    <row r="2" spans="1:1" ht="15" x14ac:dyDescent="0.25">
      <c r="A2" s="157" t="s">
        <v>27</v>
      </c>
    </row>
    <row r="17" spans="1:1" x14ac:dyDescent="0.2">
      <c r="A17" s="156" t="s">
        <v>81</v>
      </c>
    </row>
    <row r="18" spans="1:1" x14ac:dyDescent="0.2">
      <c r="A18" s="77" t="s">
        <v>148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rightToLeft="1" zoomScaleNormal="100" workbookViewId="0"/>
  </sheetViews>
  <sheetFormatPr defaultRowHeight="14.25" x14ac:dyDescent="0.2"/>
  <cols>
    <col min="1" max="1" width="11.625" bestFit="1" customWidth="1"/>
    <col min="2" max="2" width="16.5" bestFit="1" customWidth="1"/>
    <col min="3" max="3" width="16.375" bestFit="1" customWidth="1"/>
  </cols>
  <sheetData>
    <row r="1" spans="1:3" ht="15" x14ac:dyDescent="0.2">
      <c r="A1" s="154" t="s">
        <v>66</v>
      </c>
      <c r="B1" s="155" t="s">
        <v>16</v>
      </c>
      <c r="C1" s="154" t="s">
        <v>94</v>
      </c>
    </row>
    <row r="2" spans="1:3" x14ac:dyDescent="0.2">
      <c r="A2" s="152" t="s">
        <v>44</v>
      </c>
      <c r="B2" s="93">
        <v>35.377750708670604</v>
      </c>
      <c r="C2" s="94">
        <v>-10.182273093200413</v>
      </c>
    </row>
    <row r="3" spans="1:3" x14ac:dyDescent="0.2">
      <c r="A3" s="153" t="s">
        <v>10</v>
      </c>
      <c r="B3" s="95">
        <v>29.444560296422452</v>
      </c>
      <c r="C3" s="96">
        <v>25.256400312691227</v>
      </c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zoomScaleNormal="100" workbookViewId="0">
      <selection activeCell="A17" sqref="A17"/>
    </sheetView>
  </sheetViews>
  <sheetFormatPr defaultRowHeight="14.25" x14ac:dyDescent="0.2"/>
  <sheetData>
    <row r="1" spans="1:1" ht="15" x14ac:dyDescent="0.25">
      <c r="A1" s="157" t="s">
        <v>102</v>
      </c>
    </row>
    <row r="2" spans="1:1" ht="15" x14ac:dyDescent="0.25">
      <c r="A2" s="157" t="s">
        <v>60</v>
      </c>
    </row>
    <row r="17" spans="1:1" x14ac:dyDescent="0.2">
      <c r="A17" s="77" t="s">
        <v>148</v>
      </c>
    </row>
  </sheetData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rightToLeft="1" zoomScaleNormal="100" workbookViewId="0">
      <selection activeCell="B9" sqref="B9"/>
    </sheetView>
  </sheetViews>
  <sheetFormatPr defaultRowHeight="14.25" x14ac:dyDescent="0.2"/>
  <cols>
    <col min="1" max="1" width="6.25" style="121" bestFit="1" customWidth="1"/>
    <col min="2" max="2" width="13.125" style="121" bestFit="1" customWidth="1"/>
    <col min="3" max="3" width="13.375" style="121" bestFit="1" customWidth="1"/>
    <col min="4" max="5" width="17" style="121" bestFit="1" customWidth="1"/>
    <col min="6" max="6" width="6.875" style="121" bestFit="1" customWidth="1"/>
    <col min="7" max="16384" width="9" style="121"/>
  </cols>
  <sheetData>
    <row r="1" spans="1:7" s="117" customFormat="1" ht="15" x14ac:dyDescent="0.25">
      <c r="A1" s="126" t="s">
        <v>14</v>
      </c>
      <c r="B1" s="127" t="s">
        <v>11</v>
      </c>
      <c r="C1" s="126" t="s">
        <v>12</v>
      </c>
      <c r="D1" s="126" t="s">
        <v>13</v>
      </c>
      <c r="E1" s="126" t="s">
        <v>1</v>
      </c>
      <c r="F1" s="126" t="s">
        <v>5</v>
      </c>
    </row>
    <row r="2" spans="1:7" x14ac:dyDescent="0.2">
      <c r="A2" s="118">
        <v>2023</v>
      </c>
      <c r="B2" s="119">
        <v>0.16845138611785254</v>
      </c>
      <c r="C2" s="119">
        <v>0.428239999375083</v>
      </c>
      <c r="D2" s="119">
        <v>0.49158307205227458</v>
      </c>
      <c r="E2" s="119">
        <v>0.50168361687088248</v>
      </c>
      <c r="F2" s="120">
        <v>0.41839476007015869</v>
      </c>
    </row>
    <row r="3" spans="1:7" x14ac:dyDescent="0.2">
      <c r="A3" s="118">
        <v>2024</v>
      </c>
      <c r="B3" s="122">
        <v>0.14819310909924877</v>
      </c>
      <c r="C3" s="122">
        <v>0.45447904194324029</v>
      </c>
      <c r="D3" s="122">
        <v>0.51379545242687819</v>
      </c>
      <c r="E3" s="122">
        <v>0.51887028430384263</v>
      </c>
      <c r="F3" s="123">
        <v>0.43899020024075242</v>
      </c>
    </row>
    <row r="10" spans="1:7" x14ac:dyDescent="0.2">
      <c r="E10" s="124"/>
      <c r="F10" s="125"/>
      <c r="G10" s="125"/>
    </row>
    <row r="11" spans="1:7" x14ac:dyDescent="0.2">
      <c r="E11" s="124"/>
      <c r="F11" s="125"/>
      <c r="G11" s="125"/>
    </row>
    <row r="12" spans="1:7" x14ac:dyDescent="0.2">
      <c r="E12" s="124"/>
      <c r="F12" s="125"/>
      <c r="G12" s="125"/>
    </row>
    <row r="13" spans="1:7" x14ac:dyDescent="0.2">
      <c r="E13" s="124"/>
      <c r="F13" s="125"/>
      <c r="G13" s="125"/>
    </row>
    <row r="14" spans="1:7" x14ac:dyDescent="0.2">
      <c r="E14" s="124"/>
      <c r="F14" s="125"/>
      <c r="G14" s="12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zoomScaleNormal="100" workbookViewId="0">
      <selection activeCell="A17" sqref="A17"/>
    </sheetView>
  </sheetViews>
  <sheetFormatPr defaultRowHeight="14.25" x14ac:dyDescent="0.2"/>
  <sheetData>
    <row r="1" spans="1:1" ht="15" x14ac:dyDescent="0.25">
      <c r="A1" s="157" t="s">
        <v>100</v>
      </c>
    </row>
    <row r="2" spans="1:1" ht="15" x14ac:dyDescent="0.25">
      <c r="A2" s="157" t="s">
        <v>75</v>
      </c>
    </row>
    <row r="17" spans="1:1" x14ac:dyDescent="0.2">
      <c r="A17" s="77" t="s">
        <v>148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rightToLeft="1" zoomScaleNormal="100" workbookViewId="0">
      <selection activeCell="F3" sqref="F3"/>
    </sheetView>
  </sheetViews>
  <sheetFormatPr defaultRowHeight="14.25" x14ac:dyDescent="0.2"/>
  <cols>
    <col min="1" max="1" width="39.25" customWidth="1"/>
    <col min="3" max="3" width="13.375" bestFit="1" customWidth="1"/>
  </cols>
  <sheetData>
    <row r="1" spans="1:9" ht="15" x14ac:dyDescent="0.25">
      <c r="A1" s="126" t="s">
        <v>66</v>
      </c>
      <c r="B1" s="127" t="s">
        <v>35</v>
      </c>
      <c r="C1" s="126" t="s">
        <v>70</v>
      </c>
      <c r="F1" s="233">
        <v>2023</v>
      </c>
      <c r="G1" s="233"/>
      <c r="H1" s="233"/>
      <c r="I1" s="233"/>
    </row>
    <row r="2" spans="1:9" x14ac:dyDescent="0.2">
      <c r="A2" s="25" t="s">
        <v>71</v>
      </c>
      <c r="B2" s="5">
        <v>0.33598184090518635</v>
      </c>
      <c r="C2" s="144">
        <v>109.71020000000001</v>
      </c>
      <c r="F2">
        <v>91199.6</v>
      </c>
      <c r="G2">
        <f>F2/1000</f>
        <v>91.199600000000004</v>
      </c>
      <c r="H2" s="12">
        <f>G2/$G$7</f>
        <v>0.33029893996029869</v>
      </c>
      <c r="I2" s="229">
        <f>טבלה5[[#This Row],[אחוזים]]-H2</f>
        <v>5.6829009448876588E-3</v>
      </c>
    </row>
    <row r="3" spans="1:9" x14ac:dyDescent="0.2">
      <c r="A3" s="25" t="s">
        <v>72</v>
      </c>
      <c r="B3" s="5">
        <v>8.1958778830273291E-2</v>
      </c>
      <c r="C3" s="144">
        <v>26.762499999999999</v>
      </c>
      <c r="F3">
        <v>27278.3</v>
      </c>
      <c r="G3">
        <f t="shared" ref="G3:G7" si="0">F3/1000</f>
        <v>27.278299999999998</v>
      </c>
      <c r="H3" s="12">
        <f t="shared" ref="H3:H6" si="1">G3/$G$7</f>
        <v>9.8794222495701897E-2</v>
      </c>
      <c r="I3" s="229">
        <f>טבלה5[[#This Row],[אחוזים]]-H3</f>
        <v>-1.6835443665428607E-2</v>
      </c>
    </row>
    <row r="4" spans="1:9" x14ac:dyDescent="0.2">
      <c r="A4" s="25" t="s">
        <v>73</v>
      </c>
      <c r="B4" s="5">
        <v>0.19236739827541274</v>
      </c>
      <c r="C4" s="144">
        <v>62.814899999999994</v>
      </c>
      <c r="F4">
        <v>57476.3</v>
      </c>
      <c r="G4">
        <f t="shared" si="0"/>
        <v>57.476300000000002</v>
      </c>
      <c r="H4" s="12">
        <f t="shared" si="1"/>
        <v>0.20816276565730679</v>
      </c>
      <c r="I4" s="229">
        <f>טבלה5[[#This Row],[אחוזים]]-H4</f>
        <v>-1.5795367381894049E-2</v>
      </c>
    </row>
    <row r="5" spans="1:9" x14ac:dyDescent="0.2">
      <c r="A5" s="25" t="s">
        <v>74</v>
      </c>
      <c r="B5" s="5">
        <v>0.32416354577640882</v>
      </c>
      <c r="C5" s="144">
        <v>105.8511</v>
      </c>
      <c r="F5">
        <v>83255.199999999997</v>
      </c>
      <c r="G5">
        <f t="shared" si="0"/>
        <v>83.255200000000002</v>
      </c>
      <c r="H5" s="12">
        <f t="shared" si="1"/>
        <v>0.30152658900020024</v>
      </c>
      <c r="I5" s="229">
        <f>טבלה5[[#This Row],[אחוזים]]-H5</f>
        <v>2.2636956776208583E-2</v>
      </c>
    </row>
    <row r="6" spans="1:9" x14ac:dyDescent="0.2">
      <c r="A6" s="25" t="s">
        <v>9</v>
      </c>
      <c r="B6" s="5">
        <v>6.5528436212718796E-2</v>
      </c>
      <c r="C6" s="144">
        <v>21.397399999999966</v>
      </c>
      <c r="F6">
        <f>F7-F5-F4-F3-F2</f>
        <v>16902.900000000038</v>
      </c>
      <c r="G6">
        <f t="shared" si="0"/>
        <v>16.902900000000038</v>
      </c>
      <c r="H6" s="12">
        <f t="shared" si="1"/>
        <v>6.1217482886492321E-2</v>
      </c>
      <c r="I6" s="229">
        <f>טבלה5[[#This Row],[אחוזים]]-H6</f>
        <v>4.3109533262264757E-3</v>
      </c>
    </row>
    <row r="7" spans="1:9" x14ac:dyDescent="0.2">
      <c r="B7" s="2"/>
      <c r="F7">
        <v>276112.30000000005</v>
      </c>
      <c r="G7">
        <f t="shared" si="0"/>
        <v>276.11230000000006</v>
      </c>
    </row>
  </sheetData>
  <mergeCells count="1">
    <mergeCell ref="F1:I1"/>
  </mergeCells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rightToLeft="1" zoomScaleNormal="100" workbookViewId="0">
      <selection activeCell="A18" sqref="A18"/>
    </sheetView>
  </sheetViews>
  <sheetFormatPr defaultRowHeight="14.25" x14ac:dyDescent="0.2"/>
  <cols>
    <col min="1" max="1" width="10.375" style="49" bestFit="1" customWidth="1"/>
    <col min="2" max="2" width="14.125" style="49" bestFit="1" customWidth="1"/>
    <col min="3" max="3" width="12.625" style="49" bestFit="1" customWidth="1"/>
    <col min="4" max="4" width="9" style="49"/>
    <col min="5" max="5" width="10.75" style="49" bestFit="1" customWidth="1"/>
    <col min="6" max="6" width="25" style="49" bestFit="1" customWidth="1"/>
    <col min="7" max="9" width="9" style="49"/>
    <col min="10" max="10" width="15.5" style="49" bestFit="1" customWidth="1"/>
    <col min="11" max="11" width="16.25" style="49" bestFit="1" customWidth="1"/>
    <col min="12" max="12" width="15.75" style="49" bestFit="1" customWidth="1"/>
    <col min="13" max="13" width="10.125" style="49" bestFit="1" customWidth="1"/>
    <col min="14" max="16384" width="9" style="49"/>
  </cols>
  <sheetData>
    <row r="1" spans="1:1" ht="15" x14ac:dyDescent="0.25">
      <c r="A1" s="232" t="s">
        <v>111</v>
      </c>
    </row>
    <row r="2" spans="1:1" ht="15" x14ac:dyDescent="0.25">
      <c r="A2" s="232" t="s">
        <v>110</v>
      </c>
    </row>
    <row r="17" spans="1:10" x14ac:dyDescent="0.2">
      <c r="A17" s="193" t="s">
        <v>145</v>
      </c>
      <c r="J17" s="58"/>
    </row>
    <row r="18" spans="1:10" x14ac:dyDescent="0.2">
      <c r="A18" s="77" t="s">
        <v>148</v>
      </c>
      <c r="J18" s="58"/>
    </row>
    <row r="39" ht="14.25" customHeight="1" x14ac:dyDescent="0.2"/>
  </sheetData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rightToLeft="1" zoomScaleNormal="100" workbookViewId="0"/>
  </sheetViews>
  <sheetFormatPr defaultRowHeight="14.25" x14ac:dyDescent="0.2"/>
  <cols>
    <col min="1" max="1" width="30" bestFit="1" customWidth="1"/>
    <col min="2" max="2" width="21.625" bestFit="1" customWidth="1"/>
    <col min="4" max="4" width="13.25" bestFit="1" customWidth="1"/>
  </cols>
  <sheetData>
    <row r="1" spans="1:4" ht="15" x14ac:dyDescent="0.25">
      <c r="A1" s="158" t="s">
        <v>59</v>
      </c>
      <c r="B1" s="159" t="s">
        <v>112</v>
      </c>
      <c r="C1" s="162" t="s">
        <v>108</v>
      </c>
      <c r="D1" s="162" t="s">
        <v>109</v>
      </c>
    </row>
    <row r="2" spans="1:4" x14ac:dyDescent="0.2">
      <c r="A2" s="101" t="s">
        <v>38</v>
      </c>
      <c r="B2" s="144">
        <v>3.0467812999999975</v>
      </c>
      <c r="C2" s="144">
        <v>96.953218700000008</v>
      </c>
      <c r="D2" s="144">
        <v>1.9964169999999981</v>
      </c>
    </row>
    <row r="3" spans="1:4" x14ac:dyDescent="0.2">
      <c r="A3" s="101" t="s">
        <v>3</v>
      </c>
      <c r="B3" s="144">
        <v>3.8538291000000005</v>
      </c>
      <c r="C3" s="144">
        <v>96.146170900000001</v>
      </c>
      <c r="D3" s="144">
        <v>6.0576945000000002</v>
      </c>
    </row>
    <row r="4" spans="1:4" x14ac:dyDescent="0.2">
      <c r="A4" s="101" t="s">
        <v>40</v>
      </c>
      <c r="B4" s="144">
        <v>7.2847531000000005</v>
      </c>
      <c r="C4" s="144">
        <v>92.715246899999997</v>
      </c>
      <c r="D4" s="144">
        <v>3.1444649000000005</v>
      </c>
    </row>
    <row r="5" spans="1:4" x14ac:dyDescent="0.2">
      <c r="A5" s="101" t="s">
        <v>146</v>
      </c>
      <c r="B5" s="144">
        <v>8.3457431000000231</v>
      </c>
      <c r="C5" s="144">
        <v>91.654256899999979</v>
      </c>
      <c r="D5" s="144">
        <v>1.6654011000000037</v>
      </c>
    </row>
    <row r="6" spans="1:4" x14ac:dyDescent="0.2">
      <c r="A6" s="101" t="s">
        <v>10</v>
      </c>
      <c r="B6" s="144">
        <v>23.076582400000003</v>
      </c>
      <c r="C6" s="144">
        <v>76.923417599999993</v>
      </c>
      <c r="D6" s="144">
        <v>5.1101587000000048</v>
      </c>
    </row>
    <row r="7" spans="1:4" x14ac:dyDescent="0.2">
      <c r="A7" s="101" t="s">
        <v>144</v>
      </c>
      <c r="B7" s="144">
        <v>33.122552900000002</v>
      </c>
      <c r="C7" s="144">
        <v>66.877447099999998</v>
      </c>
      <c r="D7" s="144">
        <v>1.3632424000000014</v>
      </c>
    </row>
    <row r="8" spans="1:4" x14ac:dyDescent="0.2">
      <c r="A8" s="101" t="s">
        <v>5</v>
      </c>
      <c r="B8" s="144">
        <v>78.730241900000024</v>
      </c>
      <c r="C8" s="144">
        <v>21.269758099999976</v>
      </c>
      <c r="D8" s="144">
        <v>19.337378600000008</v>
      </c>
    </row>
    <row r="10" spans="1:4" x14ac:dyDescent="0.2">
      <c r="A10" s="183"/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zoomScaleNormal="100" workbookViewId="0">
      <selection activeCell="A17" sqref="A17"/>
    </sheetView>
  </sheetViews>
  <sheetFormatPr defaultRowHeight="14.25" x14ac:dyDescent="0.2"/>
  <sheetData>
    <row r="1" spans="1:1" ht="15" x14ac:dyDescent="0.25">
      <c r="A1" s="157" t="s">
        <v>129</v>
      </c>
    </row>
    <row r="2" spans="1:1" ht="15" x14ac:dyDescent="0.25">
      <c r="A2" s="157" t="s">
        <v>27</v>
      </c>
    </row>
    <row r="17" spans="1:1" x14ac:dyDescent="0.2">
      <c r="A17" s="77" t="s">
        <v>148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rightToLeft="1" zoomScaleNormal="100" workbookViewId="0">
      <selection activeCell="F6" sqref="F6"/>
    </sheetView>
  </sheetViews>
  <sheetFormatPr defaultRowHeight="14.25" x14ac:dyDescent="0.2"/>
  <cols>
    <col min="1" max="1" width="9.875" bestFit="1" customWidth="1"/>
    <col min="2" max="2" width="18.75" bestFit="1" customWidth="1"/>
    <col min="3" max="3" width="19.25" bestFit="1" customWidth="1"/>
    <col min="4" max="4" width="17.375" bestFit="1" customWidth="1"/>
    <col min="5" max="5" width="12.875" bestFit="1" customWidth="1"/>
    <col min="6" max="6" width="19.875" bestFit="1" customWidth="1"/>
    <col min="7" max="7" width="16.125" bestFit="1" customWidth="1"/>
    <col min="8" max="16" width="9.875" bestFit="1" customWidth="1"/>
  </cols>
  <sheetData>
    <row r="1" spans="1:7" ht="15" x14ac:dyDescent="0.25">
      <c r="A1" s="158" t="s">
        <v>28</v>
      </c>
      <c r="B1" s="161" t="s">
        <v>113</v>
      </c>
      <c r="C1" s="162" t="s">
        <v>114</v>
      </c>
      <c r="D1" s="162" t="s">
        <v>115</v>
      </c>
      <c r="E1" s="162" t="s">
        <v>3</v>
      </c>
      <c r="F1" s="162" t="s">
        <v>116</v>
      </c>
      <c r="G1" s="162" t="s">
        <v>10</v>
      </c>
    </row>
    <row r="2" spans="1:7" x14ac:dyDescent="0.2">
      <c r="A2" s="150">
        <v>45291</v>
      </c>
      <c r="B2" s="76">
        <v>16.388554199999998</v>
      </c>
      <c r="C2" s="76">
        <v>70.044342</v>
      </c>
      <c r="D2" s="102">
        <v>75.436096000000006</v>
      </c>
      <c r="E2" s="102">
        <v>67.465756400000004</v>
      </c>
      <c r="F2" s="76">
        <v>90.944228199999998</v>
      </c>
      <c r="G2" s="102">
        <v>95.111136499999986</v>
      </c>
    </row>
    <row r="3" spans="1:7" x14ac:dyDescent="0.2">
      <c r="A3" s="150">
        <v>45657</v>
      </c>
      <c r="B3" s="76">
        <v>21.145214499999998</v>
      </c>
      <c r="C3" s="76">
        <v>81.644064200000003</v>
      </c>
      <c r="D3" s="102">
        <v>85.512899699999977</v>
      </c>
      <c r="E3" s="102">
        <v>92.036492499999994</v>
      </c>
      <c r="F3" s="76">
        <v>128.78100800000001</v>
      </c>
      <c r="G3" s="102">
        <v>139.39978809999999</v>
      </c>
    </row>
    <row r="5" spans="1:7" x14ac:dyDescent="0.2">
      <c r="B5" s="11"/>
      <c r="C5" s="11"/>
      <c r="D5" s="11"/>
      <c r="E5" s="11"/>
      <c r="F5" s="11"/>
      <c r="G5" s="11"/>
    </row>
    <row r="6" spans="1:7" x14ac:dyDescent="0.2">
      <c r="B6" s="11"/>
      <c r="C6" s="11"/>
      <c r="D6" s="11"/>
      <c r="E6" s="11"/>
      <c r="F6" s="11"/>
      <c r="G6" s="11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zoomScaleNormal="100" workbookViewId="0">
      <selection activeCell="A17" sqref="A17"/>
    </sheetView>
  </sheetViews>
  <sheetFormatPr defaultRowHeight="14.25" x14ac:dyDescent="0.2"/>
  <sheetData>
    <row r="1" spans="1:1" x14ac:dyDescent="0.2">
      <c r="A1" s="50" t="s">
        <v>21</v>
      </c>
    </row>
    <row r="2" spans="1:1" x14ac:dyDescent="0.2">
      <c r="A2" s="50" t="s">
        <v>22</v>
      </c>
    </row>
    <row r="17" spans="1:1" x14ac:dyDescent="0.2">
      <c r="A17" s="77" t="s">
        <v>148</v>
      </c>
    </row>
  </sheetData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rightToLeft="1" zoomScaleNormal="100" workbookViewId="0">
      <selection activeCell="A18" sqref="A18"/>
    </sheetView>
  </sheetViews>
  <sheetFormatPr defaultRowHeight="14.25" x14ac:dyDescent="0.2"/>
  <sheetData>
    <row r="1" spans="1:1" x14ac:dyDescent="0.2">
      <c r="A1" t="s">
        <v>117</v>
      </c>
    </row>
    <row r="2" spans="1:1" x14ac:dyDescent="0.2">
      <c r="A2" t="s">
        <v>60</v>
      </c>
    </row>
    <row r="17" spans="1:1" x14ac:dyDescent="0.2">
      <c r="A17" s="130" t="s">
        <v>79</v>
      </c>
    </row>
    <row r="18" spans="1:1" x14ac:dyDescent="0.2">
      <c r="A18" s="77" t="s">
        <v>148</v>
      </c>
    </row>
  </sheetData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rightToLeft="1" zoomScaleNormal="100" workbookViewId="0"/>
  </sheetViews>
  <sheetFormatPr defaultRowHeight="14.25" x14ac:dyDescent="0.2"/>
  <cols>
    <col min="1" max="1" width="7.875" bestFit="1" customWidth="1"/>
    <col min="2" max="2" width="14.375" customWidth="1"/>
    <col min="3" max="3" width="21.75" bestFit="1" customWidth="1"/>
    <col min="4" max="4" width="13.875" bestFit="1" customWidth="1"/>
    <col min="5" max="5" width="17.25" bestFit="1" customWidth="1"/>
    <col min="6" max="6" width="8.125" bestFit="1" customWidth="1"/>
    <col min="7" max="7" width="7.875" bestFit="1" customWidth="1"/>
    <col min="8" max="9" width="9.875" bestFit="1" customWidth="1"/>
  </cols>
  <sheetData>
    <row r="1" spans="1:9" s="28" customFormat="1" ht="15" x14ac:dyDescent="0.2">
      <c r="A1" s="160" t="s">
        <v>14</v>
      </c>
      <c r="B1" s="149" t="s">
        <v>3</v>
      </c>
      <c r="C1" s="149" t="s">
        <v>137</v>
      </c>
      <c r="D1" s="149" t="s">
        <v>2</v>
      </c>
      <c r="E1" s="149" t="s">
        <v>18</v>
      </c>
      <c r="F1" s="149" t="s">
        <v>78</v>
      </c>
      <c r="G1" s="149" t="s">
        <v>9</v>
      </c>
    </row>
    <row r="2" spans="1:9" x14ac:dyDescent="0.2">
      <c r="A2" s="38">
        <v>43465</v>
      </c>
      <c r="B2" s="67">
        <v>0.13615204889643112</v>
      </c>
      <c r="C2" s="67">
        <v>9.6532668733253335E-2</v>
      </c>
      <c r="D2" s="67">
        <v>0.36205843558454753</v>
      </c>
      <c r="E2" s="67">
        <v>0.17075812468224735</v>
      </c>
      <c r="F2" s="68">
        <v>0.12053646155900616</v>
      </c>
      <c r="G2" s="147">
        <v>0.11396226054451453</v>
      </c>
    </row>
    <row r="3" spans="1:9" x14ac:dyDescent="0.2">
      <c r="A3" s="38">
        <v>43830</v>
      </c>
      <c r="B3" s="67">
        <v>0.16572833792322897</v>
      </c>
      <c r="C3" s="67">
        <v>9.4076661512906279E-2</v>
      </c>
      <c r="D3" s="67">
        <v>0.36298879024415398</v>
      </c>
      <c r="E3" s="67">
        <v>0.15748901563818837</v>
      </c>
      <c r="F3" s="68">
        <v>9.9343441282630007E-2</v>
      </c>
      <c r="G3" s="147">
        <v>0.12037375339889245</v>
      </c>
    </row>
    <row r="4" spans="1:9" x14ac:dyDescent="0.2">
      <c r="A4" s="39">
        <v>44196</v>
      </c>
      <c r="B4" s="69">
        <v>0.16907905692920583</v>
      </c>
      <c r="C4" s="69">
        <v>9.5618071850627345E-2</v>
      </c>
      <c r="D4" s="69">
        <v>0.36712685198200973</v>
      </c>
      <c r="E4" s="69">
        <v>0.14002866022496885</v>
      </c>
      <c r="F4" s="70">
        <v>0.10519657499929008</v>
      </c>
      <c r="G4" s="147">
        <v>0.12295078401389814</v>
      </c>
    </row>
    <row r="5" spans="1:9" x14ac:dyDescent="0.2">
      <c r="A5" s="39">
        <v>44561</v>
      </c>
      <c r="B5" s="71">
        <v>0.2043905511184195</v>
      </c>
      <c r="C5" s="71">
        <v>6.9874050515752725E-2</v>
      </c>
      <c r="D5" s="71">
        <v>0.37402665111236644</v>
      </c>
      <c r="E5" s="71">
        <v>0.13808626259901802</v>
      </c>
      <c r="F5" s="72">
        <v>9.2611973234490191E-2</v>
      </c>
      <c r="G5" s="147">
        <v>0.12101051141995312</v>
      </c>
      <c r="H5" s="54"/>
      <c r="I5" s="54"/>
    </row>
    <row r="6" spans="1:9" x14ac:dyDescent="0.2">
      <c r="A6" s="38">
        <v>44926</v>
      </c>
      <c r="B6" s="73">
        <v>0.2035325604492505</v>
      </c>
      <c r="C6" s="73">
        <v>5.8224369317060501E-2</v>
      </c>
      <c r="D6" s="73">
        <v>0.36431848559757735</v>
      </c>
      <c r="E6" s="73">
        <v>0.10135912410926989</v>
      </c>
      <c r="F6" s="74">
        <v>0.13877169943909098</v>
      </c>
      <c r="G6" s="147">
        <v>0.13379376108775076</v>
      </c>
    </row>
    <row r="7" spans="1:9" x14ac:dyDescent="0.2">
      <c r="A7" s="38">
        <v>45291</v>
      </c>
      <c r="B7" s="103">
        <v>0.17326795647692875</v>
      </c>
      <c r="C7" s="103">
        <v>8.4878751632116889E-2</v>
      </c>
      <c r="D7" s="103">
        <v>0.32801716077271853</v>
      </c>
      <c r="E7" s="103">
        <v>5.5271743543257833E-2</v>
      </c>
      <c r="F7" s="104">
        <v>0.2454585983511281</v>
      </c>
      <c r="G7" s="148">
        <v>0.11310578922385006</v>
      </c>
    </row>
    <row r="8" spans="1:9" x14ac:dyDescent="0.2">
      <c r="A8" s="186">
        <v>2024</v>
      </c>
      <c r="B8" s="184">
        <v>0.17936534705179402</v>
      </c>
      <c r="C8" s="184">
        <v>7.4201462319832295E-2</v>
      </c>
      <c r="D8" s="184">
        <v>0.33585314343091099</v>
      </c>
      <c r="E8" s="184">
        <v>7.0728601357766999E-2</v>
      </c>
      <c r="F8" s="185">
        <v>0.21743077062440602</v>
      </c>
      <c r="G8" s="148">
        <v>0.12242067521528965</v>
      </c>
    </row>
    <row r="9" spans="1:9" x14ac:dyDescent="0.2">
      <c r="D9" s="2"/>
      <c r="E9" s="2"/>
      <c r="F9" s="2"/>
    </row>
    <row r="10" spans="1:9" x14ac:dyDescent="0.2">
      <c r="B10" s="2"/>
      <c r="C10" s="2"/>
      <c r="D10" s="2"/>
      <c r="E10" s="2"/>
      <c r="F10" s="2"/>
      <c r="G10" s="2"/>
    </row>
    <row r="11" spans="1:9" ht="15" x14ac:dyDescent="0.2">
      <c r="A11" s="215"/>
      <c r="B11" s="215"/>
      <c r="C11" s="215"/>
      <c r="D11" s="215"/>
      <c r="E11" s="215"/>
      <c r="F11" s="215"/>
      <c r="G11" s="215"/>
      <c r="H11" s="28"/>
    </row>
    <row r="12" spans="1:9" x14ac:dyDescent="0.2">
      <c r="A12" s="208"/>
      <c r="B12" s="209"/>
      <c r="C12" s="209"/>
      <c r="D12" s="209"/>
      <c r="E12" s="209"/>
      <c r="F12" s="209"/>
      <c r="G12" s="210"/>
    </row>
    <row r="13" spans="1:9" x14ac:dyDescent="0.2">
      <c r="A13" s="208"/>
      <c r="B13" s="209"/>
      <c r="C13" s="209"/>
      <c r="D13" s="209"/>
      <c r="E13" s="209"/>
      <c r="F13" s="209"/>
      <c r="G13" s="210"/>
    </row>
    <row r="14" spans="1:9" x14ac:dyDescent="0.2">
      <c r="A14" s="208"/>
      <c r="B14" s="209"/>
      <c r="C14" s="209"/>
      <c r="D14" s="209"/>
      <c r="E14" s="209"/>
      <c r="F14" s="209"/>
      <c r="G14" s="210"/>
    </row>
    <row r="15" spans="1:9" x14ac:dyDescent="0.2">
      <c r="A15" s="208"/>
      <c r="B15" s="211"/>
      <c r="C15" s="211"/>
      <c r="D15" s="211"/>
      <c r="E15" s="211"/>
      <c r="F15" s="211"/>
      <c r="G15" s="210"/>
    </row>
    <row r="16" spans="1:9" x14ac:dyDescent="0.2">
      <c r="A16" s="208"/>
      <c r="B16" s="212"/>
      <c r="C16" s="212"/>
      <c r="D16" s="212"/>
      <c r="E16" s="212"/>
      <c r="F16" s="212"/>
      <c r="G16" s="210"/>
      <c r="H16" s="173"/>
    </row>
    <row r="17" spans="1:8" x14ac:dyDescent="0.2">
      <c r="A17" s="208"/>
      <c r="B17" s="213"/>
      <c r="C17" s="213"/>
      <c r="D17" s="213"/>
      <c r="E17" s="213"/>
      <c r="F17" s="213"/>
      <c r="G17" s="210"/>
      <c r="H17" s="173"/>
    </row>
    <row r="18" spans="1:8" x14ac:dyDescent="0.2">
      <c r="A18" s="214"/>
      <c r="B18" s="213"/>
      <c r="C18" s="213"/>
      <c r="D18" s="213"/>
      <c r="E18" s="213"/>
      <c r="F18" s="213"/>
      <c r="G18" s="210"/>
      <c r="H18" s="173"/>
    </row>
    <row r="19" spans="1:8" x14ac:dyDescent="0.2">
      <c r="B19" s="173"/>
      <c r="C19" s="173"/>
      <c r="D19" s="173"/>
      <c r="E19" s="173"/>
      <c r="F19" s="173"/>
      <c r="G19" s="173"/>
      <c r="H19" s="173"/>
    </row>
    <row r="20" spans="1:8" x14ac:dyDescent="0.2">
      <c r="B20" s="173"/>
      <c r="C20" s="173"/>
      <c r="D20" s="173"/>
      <c r="E20" s="173"/>
      <c r="F20" s="173"/>
      <c r="G20" s="173"/>
      <c r="H20" s="173"/>
    </row>
    <row r="21" spans="1:8" x14ac:dyDescent="0.2">
      <c r="B21" s="173"/>
      <c r="C21" s="173"/>
      <c r="D21" s="173"/>
      <c r="E21" s="173"/>
      <c r="F21" s="173"/>
      <c r="G21" s="173"/>
      <c r="H21" s="173"/>
    </row>
    <row r="22" spans="1:8" x14ac:dyDescent="0.2">
      <c r="B22" s="173"/>
      <c r="C22" s="173"/>
      <c r="D22" s="173"/>
      <c r="E22" s="173"/>
      <c r="F22" s="173"/>
      <c r="G22" s="173"/>
      <c r="H22" s="173"/>
    </row>
    <row r="23" spans="1:8" x14ac:dyDescent="0.2">
      <c r="B23" s="173"/>
      <c r="C23" s="173"/>
      <c r="D23" s="173"/>
      <c r="E23" s="173"/>
      <c r="F23" s="173"/>
      <c r="G23" s="173"/>
      <c r="H23" s="173"/>
    </row>
    <row r="24" spans="1:8" x14ac:dyDescent="0.2">
      <c r="B24" s="173"/>
      <c r="C24" s="173"/>
      <c r="D24" s="173"/>
      <c r="E24" s="173"/>
      <c r="F24" s="173"/>
      <c r="G24" s="173"/>
      <c r="H24" s="173"/>
    </row>
    <row r="25" spans="1:8" x14ac:dyDescent="0.2">
      <c r="B25" s="173"/>
      <c r="C25" s="173"/>
      <c r="D25" s="173"/>
      <c r="E25" s="173"/>
      <c r="F25" s="173"/>
      <c r="G25" s="173"/>
      <c r="H25" s="173"/>
    </row>
    <row r="26" spans="1:8" x14ac:dyDescent="0.2">
      <c r="B26" s="173"/>
      <c r="C26" s="173"/>
      <c r="D26" s="173"/>
      <c r="E26" s="173"/>
      <c r="F26" s="173"/>
      <c r="G26" s="173"/>
      <c r="H26" s="173"/>
    </row>
    <row r="27" spans="1:8" x14ac:dyDescent="0.2">
      <c r="B27" s="173"/>
      <c r="C27" s="173"/>
      <c r="D27" s="173"/>
      <c r="E27" s="173"/>
      <c r="F27" s="173"/>
      <c r="G27" s="173"/>
      <c r="H27" s="173"/>
    </row>
    <row r="28" spans="1:8" x14ac:dyDescent="0.2">
      <c r="B28" s="173"/>
      <c r="C28" s="173"/>
      <c r="D28" s="173"/>
      <c r="E28" s="173"/>
      <c r="F28" s="173"/>
      <c r="G28" s="173"/>
      <c r="H28" s="173"/>
    </row>
    <row r="29" spans="1:8" x14ac:dyDescent="0.2">
      <c r="B29" s="173"/>
      <c r="C29" s="173"/>
      <c r="D29" s="173"/>
      <c r="E29" s="173"/>
      <c r="F29" s="173"/>
      <c r="G29" s="173"/>
      <c r="H29" s="173"/>
    </row>
    <row r="30" spans="1:8" x14ac:dyDescent="0.2">
      <c r="B30" s="173"/>
      <c r="C30" s="173"/>
      <c r="D30" s="173"/>
      <c r="E30" s="173"/>
      <c r="F30" s="173"/>
      <c r="G30" s="173"/>
      <c r="H30" s="17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rightToLeft="1" zoomScaleNormal="100" workbookViewId="0">
      <selection activeCell="A19" sqref="A19"/>
    </sheetView>
  </sheetViews>
  <sheetFormatPr defaultRowHeight="14.25" x14ac:dyDescent="0.2"/>
  <sheetData>
    <row r="1" spans="1:1" x14ac:dyDescent="0.2">
      <c r="A1" s="50" t="s">
        <v>118</v>
      </c>
    </row>
    <row r="2" spans="1:1" x14ac:dyDescent="0.2">
      <c r="A2" t="s">
        <v>27</v>
      </c>
    </row>
    <row r="19" spans="1:1" x14ac:dyDescent="0.2">
      <c r="A19" s="77" t="s">
        <v>148</v>
      </c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rightToLeft="1" zoomScaleNormal="100" workbookViewId="0"/>
  </sheetViews>
  <sheetFormatPr defaultRowHeight="14.25" x14ac:dyDescent="0.2"/>
  <cols>
    <col min="1" max="1" width="8.25" customWidth="1"/>
    <col min="2" max="2" width="8.125" customWidth="1"/>
    <col min="3" max="3" width="9.875" bestFit="1" customWidth="1"/>
    <col min="4" max="4" width="13.375" customWidth="1"/>
    <col min="5" max="5" width="15.5" customWidth="1"/>
    <col min="6" max="6" width="15.25" customWidth="1"/>
    <col min="7" max="7" width="12.5" customWidth="1"/>
    <col min="8" max="19" width="14" bestFit="1" customWidth="1"/>
    <col min="20" max="20" width="11.75" customWidth="1"/>
    <col min="21" max="21" width="14" bestFit="1" customWidth="1"/>
    <col min="22" max="22" width="11.75" customWidth="1"/>
  </cols>
  <sheetData>
    <row r="1" spans="1:13" ht="15" x14ac:dyDescent="0.25">
      <c r="A1" s="221" t="s">
        <v>14</v>
      </c>
      <c r="B1" s="222" t="s">
        <v>136</v>
      </c>
      <c r="C1" s="222" t="s">
        <v>28</v>
      </c>
      <c r="D1" s="222" t="s">
        <v>119</v>
      </c>
      <c r="E1" s="222" t="s">
        <v>91</v>
      </c>
      <c r="F1" s="222" t="s">
        <v>120</v>
      </c>
      <c r="G1" s="222" t="s">
        <v>121</v>
      </c>
    </row>
    <row r="2" spans="1:13" x14ac:dyDescent="0.2">
      <c r="A2" s="106">
        <v>2023</v>
      </c>
      <c r="B2" s="218">
        <v>1</v>
      </c>
      <c r="C2" s="188">
        <v>44957</v>
      </c>
      <c r="D2" s="10">
        <v>2.0033079300000001</v>
      </c>
      <c r="E2" s="10">
        <v>5.5385388499999992</v>
      </c>
      <c r="F2" s="187">
        <v>3.7909362059999991</v>
      </c>
      <c r="G2" s="187">
        <v>7.4507270889999999</v>
      </c>
    </row>
    <row r="3" spans="1:13" x14ac:dyDescent="0.2">
      <c r="A3" s="106"/>
      <c r="B3" s="218">
        <v>2</v>
      </c>
      <c r="C3" s="188">
        <v>44985</v>
      </c>
      <c r="D3" s="10">
        <v>2.2075901170000001</v>
      </c>
      <c r="E3" s="10">
        <v>6.1853105300000006</v>
      </c>
      <c r="F3" s="187">
        <v>4.1784161040000001</v>
      </c>
      <c r="G3" s="187">
        <v>8.3708897119999985</v>
      </c>
    </row>
    <row r="4" spans="1:13" x14ac:dyDescent="0.2">
      <c r="A4" s="106"/>
      <c r="B4" s="218">
        <v>3</v>
      </c>
      <c r="C4" s="188">
        <v>45016</v>
      </c>
      <c r="D4" s="10">
        <v>2.3515571820000001</v>
      </c>
      <c r="E4" s="10">
        <v>6.7446853489999983</v>
      </c>
      <c r="F4" s="187">
        <v>4.4899129359999996</v>
      </c>
      <c r="G4" s="187">
        <v>13.383567798</v>
      </c>
    </row>
    <row r="5" spans="1:13" x14ac:dyDescent="0.2">
      <c r="A5" s="106"/>
      <c r="B5" s="218">
        <v>4</v>
      </c>
      <c r="C5" s="188">
        <v>45046</v>
      </c>
      <c r="D5" s="10">
        <v>2.624899519</v>
      </c>
      <c r="E5" s="10">
        <v>7.5158445570000012</v>
      </c>
      <c r="F5" s="187">
        <v>4.9276799579999997</v>
      </c>
      <c r="G5" s="187">
        <v>14.597679157000002</v>
      </c>
      <c r="H5" s="205"/>
      <c r="I5" s="205"/>
      <c r="J5" s="205"/>
      <c r="K5" s="205"/>
      <c r="L5" s="206"/>
      <c r="M5" s="206"/>
    </row>
    <row r="6" spans="1:13" x14ac:dyDescent="0.2">
      <c r="A6" s="106"/>
      <c r="B6" s="218">
        <v>5</v>
      </c>
      <c r="C6" s="188">
        <v>45077</v>
      </c>
      <c r="D6" s="10">
        <v>2.9179099869999998</v>
      </c>
      <c r="E6" s="10">
        <v>8.3984275710000009</v>
      </c>
      <c r="F6" s="10">
        <v>5.4099226500000004</v>
      </c>
      <c r="G6" s="10">
        <v>16.504268282000002</v>
      </c>
    </row>
    <row r="7" spans="1:13" x14ac:dyDescent="0.2">
      <c r="A7" s="106"/>
      <c r="B7" s="218">
        <v>6</v>
      </c>
      <c r="C7" s="188">
        <v>45107</v>
      </c>
      <c r="D7" s="10">
        <v>3.381119897</v>
      </c>
      <c r="E7" s="10">
        <v>9.801051300000001</v>
      </c>
      <c r="F7" s="10">
        <v>6.2356523720000006</v>
      </c>
      <c r="G7" s="10">
        <v>19.473902148000004</v>
      </c>
    </row>
    <row r="8" spans="1:13" x14ac:dyDescent="0.2">
      <c r="A8" s="106"/>
      <c r="B8" s="218">
        <v>7</v>
      </c>
      <c r="C8" s="216">
        <v>45138</v>
      </c>
      <c r="D8" s="10">
        <v>3.962657069</v>
      </c>
      <c r="E8" s="10">
        <v>11.638856166</v>
      </c>
      <c r="F8" s="10">
        <v>7.1725954220000006</v>
      </c>
      <c r="G8" s="10">
        <v>22.851156201000002</v>
      </c>
    </row>
    <row r="9" spans="1:13" x14ac:dyDescent="0.2">
      <c r="A9" s="106"/>
      <c r="B9" s="218">
        <v>8</v>
      </c>
      <c r="C9" s="216">
        <v>45169</v>
      </c>
      <c r="D9" s="10">
        <v>4.3747822000000003</v>
      </c>
      <c r="E9" s="10">
        <v>13.119457860000001</v>
      </c>
      <c r="F9" s="10">
        <v>7.9212516410000005</v>
      </c>
      <c r="G9" s="10">
        <v>26.578419853000003</v>
      </c>
    </row>
    <row r="10" spans="1:13" x14ac:dyDescent="0.2">
      <c r="A10" s="106"/>
      <c r="B10" s="218">
        <v>9</v>
      </c>
      <c r="C10" s="216">
        <v>45199</v>
      </c>
      <c r="D10" s="10">
        <v>4.433120883</v>
      </c>
      <c r="E10" s="10">
        <v>13.440895125000001</v>
      </c>
      <c r="F10" s="10">
        <v>7.9702977150000001</v>
      </c>
      <c r="G10" s="10">
        <v>28.005838027999999</v>
      </c>
    </row>
    <row r="11" spans="1:13" x14ac:dyDescent="0.2">
      <c r="A11" s="106"/>
      <c r="B11" s="218">
        <v>10</v>
      </c>
      <c r="C11" s="216">
        <v>45230</v>
      </c>
      <c r="D11" s="10">
        <v>4.6963443949999997</v>
      </c>
      <c r="E11" s="10">
        <v>14.382770159</v>
      </c>
      <c r="F11" s="10">
        <v>8.3703423289999996</v>
      </c>
      <c r="G11" s="10">
        <v>30.645871206999999</v>
      </c>
    </row>
    <row r="12" spans="1:13" x14ac:dyDescent="0.2">
      <c r="A12" s="106"/>
      <c r="B12" s="218">
        <v>11</v>
      </c>
      <c r="C12" s="216">
        <v>45260</v>
      </c>
      <c r="D12" s="10">
        <v>4.9782541439999992</v>
      </c>
      <c r="E12" s="10">
        <v>15.346116937</v>
      </c>
      <c r="F12" s="10">
        <v>8.8029397819999993</v>
      </c>
      <c r="G12" s="10">
        <v>33.039674360999996</v>
      </c>
    </row>
    <row r="13" spans="1:13" x14ac:dyDescent="0.2">
      <c r="A13" s="106"/>
      <c r="B13" s="218">
        <v>12</v>
      </c>
      <c r="C13" s="216">
        <v>45291</v>
      </c>
      <c r="D13" s="10">
        <v>5.676142252</v>
      </c>
      <c r="E13" s="10">
        <v>16.918269934000001</v>
      </c>
      <c r="F13" s="10">
        <v>9.5234281099999993</v>
      </c>
      <c r="G13" s="10">
        <v>36.558320313999999</v>
      </c>
    </row>
    <row r="14" spans="1:13" x14ac:dyDescent="0.2">
      <c r="A14" s="106">
        <v>2024</v>
      </c>
      <c r="B14" s="218">
        <v>1</v>
      </c>
      <c r="C14" s="216">
        <v>45322</v>
      </c>
      <c r="D14" s="10">
        <v>6.3837841410000005</v>
      </c>
      <c r="E14" s="10">
        <v>18.791644277</v>
      </c>
      <c r="F14" s="10">
        <v>10.298512357999998</v>
      </c>
      <c r="G14" s="10">
        <v>40.889197622000005</v>
      </c>
    </row>
    <row r="15" spans="1:13" x14ac:dyDescent="0.2">
      <c r="A15" s="106"/>
      <c r="B15" s="218">
        <v>2</v>
      </c>
      <c r="C15" s="216">
        <v>45351</v>
      </c>
      <c r="D15" s="10">
        <v>6.9923816929999996</v>
      </c>
      <c r="E15" s="10">
        <v>20.584027183</v>
      </c>
      <c r="F15" s="10">
        <v>11.130933724</v>
      </c>
      <c r="G15" s="10">
        <v>45.108015435999995</v>
      </c>
    </row>
    <row r="16" spans="1:13" x14ac:dyDescent="0.2">
      <c r="A16" s="106"/>
      <c r="B16" s="218">
        <v>3</v>
      </c>
      <c r="C16" s="216">
        <v>45382</v>
      </c>
      <c r="D16" s="10">
        <v>7.8789912750000006</v>
      </c>
      <c r="E16" s="10">
        <v>23.283963194999991</v>
      </c>
      <c r="F16" s="10">
        <v>12.388506959999999</v>
      </c>
      <c r="G16" s="10">
        <v>51.441865661999998</v>
      </c>
    </row>
    <row r="17" spans="1:7" x14ac:dyDescent="0.2">
      <c r="A17" s="106"/>
      <c r="B17" s="218">
        <v>4</v>
      </c>
      <c r="C17" s="216">
        <v>45412</v>
      </c>
      <c r="D17" s="10">
        <v>8.0568292110000002</v>
      </c>
      <c r="E17" s="10">
        <v>23.870693174000003</v>
      </c>
      <c r="F17" s="10">
        <v>12.576939233999999</v>
      </c>
      <c r="G17" s="10">
        <v>54.239134932999995</v>
      </c>
    </row>
    <row r="18" spans="1:7" x14ac:dyDescent="0.2">
      <c r="A18" s="106"/>
      <c r="B18" s="218">
        <v>5</v>
      </c>
      <c r="C18" s="216">
        <v>45443</v>
      </c>
      <c r="D18" s="10">
        <v>8.7929576420000011</v>
      </c>
      <c r="E18" s="10">
        <v>26.037241835</v>
      </c>
      <c r="F18" s="10">
        <v>13.578835423000001</v>
      </c>
      <c r="G18" s="10">
        <v>60.207728432000003</v>
      </c>
    </row>
    <row r="19" spans="1:7" x14ac:dyDescent="0.2">
      <c r="A19" s="106"/>
      <c r="B19" s="218">
        <v>6</v>
      </c>
      <c r="C19" s="216">
        <v>45473</v>
      </c>
      <c r="D19" s="10">
        <v>9.8093409999999999</v>
      </c>
      <c r="E19" s="10">
        <v>29.042708000000001</v>
      </c>
      <c r="F19" s="10">
        <v>14.995181000000001</v>
      </c>
      <c r="G19" s="10">
        <v>67.157197999999994</v>
      </c>
    </row>
    <row r="20" spans="1:7" x14ac:dyDescent="0.2">
      <c r="A20" s="106"/>
      <c r="B20" s="218">
        <v>7</v>
      </c>
      <c r="C20" s="216">
        <v>45504</v>
      </c>
      <c r="D20" s="10">
        <v>10.411584</v>
      </c>
      <c r="E20" s="10">
        <v>30.872208000000001</v>
      </c>
      <c r="F20" s="10">
        <v>15.782791</v>
      </c>
      <c r="G20" s="10">
        <v>73.07068799999999</v>
      </c>
    </row>
    <row r="21" spans="1:7" x14ac:dyDescent="0.2">
      <c r="A21" s="106"/>
      <c r="B21" s="218">
        <v>8</v>
      </c>
      <c r="C21" s="216">
        <v>45535</v>
      </c>
      <c r="D21" s="10">
        <v>10.577289</v>
      </c>
      <c r="E21" s="10">
        <v>31.456092999999999</v>
      </c>
      <c r="F21" s="10">
        <v>16.004047</v>
      </c>
      <c r="G21" s="10">
        <v>76.303274999999999</v>
      </c>
    </row>
    <row r="22" spans="1:7" x14ac:dyDescent="0.2">
      <c r="A22" s="106"/>
      <c r="B22" s="218">
        <v>9</v>
      </c>
      <c r="C22" s="216">
        <v>45565</v>
      </c>
      <c r="D22" s="144">
        <v>11.419373999999999</v>
      </c>
      <c r="E22" s="144">
        <v>33.926169000000002</v>
      </c>
      <c r="F22" s="144">
        <v>17.190346999999999</v>
      </c>
      <c r="G22" s="144">
        <v>83.262471000000005</v>
      </c>
    </row>
    <row r="23" spans="1:7" x14ac:dyDescent="0.2">
      <c r="A23" s="106"/>
      <c r="B23" s="218">
        <v>10</v>
      </c>
      <c r="C23" s="216">
        <v>45596</v>
      </c>
      <c r="D23" s="10">
        <v>11.759543000000001</v>
      </c>
      <c r="E23" s="140">
        <v>34.862800999999997</v>
      </c>
      <c r="F23" s="140">
        <v>17.554704000000001</v>
      </c>
      <c r="G23" s="10">
        <v>86.669765999999996</v>
      </c>
    </row>
    <row r="24" spans="1:7" x14ac:dyDescent="0.2">
      <c r="A24" s="106"/>
      <c r="B24" s="218">
        <v>11</v>
      </c>
      <c r="C24" s="216">
        <v>45626</v>
      </c>
      <c r="D24" s="10">
        <v>12.651963822000001</v>
      </c>
      <c r="E24" s="140">
        <v>37.344161438999997</v>
      </c>
      <c r="F24" s="140">
        <v>18.656823941999999</v>
      </c>
      <c r="G24" s="10">
        <v>94.181867355999998</v>
      </c>
    </row>
    <row r="25" spans="1:7" x14ac:dyDescent="0.2">
      <c r="A25" s="165"/>
      <c r="B25" s="223">
        <v>12</v>
      </c>
      <c r="C25" s="224">
        <v>45657</v>
      </c>
      <c r="D25" s="171">
        <v>13.225047551000001</v>
      </c>
      <c r="E25" s="171">
        <v>38.369808924999994</v>
      </c>
      <c r="F25" s="171">
        <v>18.989331958999998</v>
      </c>
      <c r="G25" s="171">
        <v>98.807237069999999</v>
      </c>
    </row>
    <row r="26" spans="1:7" x14ac:dyDescent="0.2">
      <c r="A26" s="61"/>
      <c r="B26" s="61"/>
      <c r="C26" s="61"/>
      <c r="D26" s="61"/>
      <c r="E26" s="61"/>
    </row>
    <row r="27" spans="1:7" x14ac:dyDescent="0.2">
      <c r="A27" s="61"/>
      <c r="B27" s="61"/>
      <c r="C27" s="61"/>
      <c r="D27" s="61"/>
      <c r="E27" s="61"/>
    </row>
    <row r="28" spans="1:7" x14ac:dyDescent="0.2">
      <c r="A28" s="61"/>
      <c r="B28" s="61"/>
      <c r="C28" s="61"/>
      <c r="D28" s="61"/>
      <c r="E28" s="61"/>
    </row>
    <row r="29" spans="1:7" x14ac:dyDescent="0.2">
      <c r="A29" s="61"/>
      <c r="B29" s="61"/>
      <c r="C29" s="61"/>
      <c r="D29" s="61"/>
      <c r="E29" s="61"/>
    </row>
    <row r="30" spans="1:7" x14ac:dyDescent="0.2">
      <c r="A30" s="61"/>
      <c r="B30" s="61"/>
      <c r="C30" s="61"/>
      <c r="D30" s="61"/>
      <c r="E30" s="61"/>
    </row>
    <row r="31" spans="1:7" x14ac:dyDescent="0.2">
      <c r="A31" s="61"/>
      <c r="B31" s="61"/>
      <c r="C31" s="61"/>
      <c r="D31" s="61"/>
      <c r="E31" s="61"/>
    </row>
    <row r="32" spans="1:7" x14ac:dyDescent="0.2">
      <c r="A32" s="61"/>
      <c r="B32" s="61"/>
      <c r="C32" s="61"/>
      <c r="D32" s="61"/>
      <c r="E32" s="61"/>
    </row>
    <row r="33" spans="1:5" x14ac:dyDescent="0.2">
      <c r="A33" s="61"/>
      <c r="B33" s="61"/>
      <c r="C33" s="61"/>
      <c r="D33" s="61"/>
      <c r="E33" s="61"/>
    </row>
    <row r="34" spans="1:5" x14ac:dyDescent="0.2">
      <c r="A34" s="61"/>
      <c r="B34" s="61"/>
      <c r="C34" s="61"/>
      <c r="D34" s="61"/>
      <c r="E34" s="61"/>
    </row>
    <row r="35" spans="1:5" x14ac:dyDescent="0.2">
      <c r="A35" s="61"/>
      <c r="B35" s="61"/>
      <c r="C35" s="61"/>
      <c r="D35" s="61"/>
      <c r="E35" s="61"/>
    </row>
    <row r="36" spans="1:5" x14ac:dyDescent="0.2">
      <c r="A36" s="61"/>
      <c r="B36" s="61"/>
      <c r="C36" s="61"/>
      <c r="D36" s="61"/>
      <c r="E36" s="61"/>
    </row>
    <row r="37" spans="1:5" x14ac:dyDescent="0.2">
      <c r="A37" s="61"/>
      <c r="B37" s="61"/>
      <c r="C37" s="61"/>
      <c r="D37" s="61"/>
      <c r="E37" s="61"/>
    </row>
    <row r="38" spans="1:5" x14ac:dyDescent="0.2">
      <c r="A38" s="61"/>
      <c r="B38" s="61"/>
      <c r="C38" s="61"/>
      <c r="D38" s="61"/>
      <c r="E38" s="61"/>
    </row>
    <row r="39" spans="1:5" x14ac:dyDescent="0.2">
      <c r="A39" s="61"/>
      <c r="B39" s="61"/>
      <c r="C39" s="61"/>
      <c r="D39" s="61"/>
      <c r="E39" s="61"/>
    </row>
    <row r="40" spans="1:5" x14ac:dyDescent="0.2">
      <c r="A40" s="61"/>
      <c r="B40" s="61"/>
      <c r="C40" s="61"/>
      <c r="D40" s="61"/>
      <c r="E40" s="61"/>
    </row>
    <row r="41" spans="1:5" x14ac:dyDescent="0.2">
      <c r="A41" s="61"/>
      <c r="B41" s="61"/>
      <c r="C41" s="61"/>
      <c r="D41" s="61"/>
      <c r="E41" s="61"/>
    </row>
    <row r="42" spans="1:5" x14ac:dyDescent="0.2">
      <c r="A42" s="61"/>
      <c r="B42" s="61"/>
      <c r="C42" s="61"/>
      <c r="D42" s="61"/>
      <c r="E42" s="61"/>
    </row>
    <row r="43" spans="1:5" x14ac:dyDescent="0.2">
      <c r="A43" s="61"/>
      <c r="B43" s="61"/>
      <c r="C43" s="61"/>
      <c r="D43" s="61"/>
      <c r="E43" s="61"/>
    </row>
    <row r="44" spans="1:5" x14ac:dyDescent="0.2">
      <c r="A44" s="61"/>
      <c r="B44" s="61"/>
      <c r="C44" s="61"/>
      <c r="D44" s="61"/>
      <c r="E44" s="61"/>
    </row>
    <row r="45" spans="1:5" x14ac:dyDescent="0.2">
      <c r="A45" s="61"/>
      <c r="B45" s="61"/>
      <c r="C45" s="61"/>
      <c r="D45" s="61"/>
      <c r="E45" s="61"/>
    </row>
    <row r="46" spans="1:5" x14ac:dyDescent="0.2">
      <c r="A46" s="61"/>
      <c r="B46" s="61"/>
      <c r="C46" s="61"/>
      <c r="D46" s="61"/>
      <c r="E46" s="61"/>
    </row>
    <row r="47" spans="1:5" x14ac:dyDescent="0.2">
      <c r="A47" s="61"/>
      <c r="B47" s="61"/>
      <c r="C47" s="61"/>
      <c r="D47" s="61"/>
      <c r="E47" s="61"/>
    </row>
    <row r="48" spans="1:5" x14ac:dyDescent="0.2">
      <c r="A48" s="55"/>
      <c r="B48" s="55"/>
      <c r="C48" s="55"/>
      <c r="D48" s="55"/>
      <c r="E48" s="55"/>
    </row>
    <row r="49" spans="1:5" x14ac:dyDescent="0.2">
      <c r="A49" s="55"/>
      <c r="B49" s="55"/>
      <c r="C49" s="55"/>
      <c r="D49" s="55"/>
      <c r="E49" s="55"/>
    </row>
    <row r="50" spans="1:5" x14ac:dyDescent="0.2">
      <c r="A50" s="55"/>
      <c r="B50" s="55"/>
      <c r="C50" s="55"/>
      <c r="D50" s="55"/>
      <c r="E50" s="55"/>
    </row>
    <row r="51" spans="1:5" x14ac:dyDescent="0.2">
      <c r="A51" s="55"/>
      <c r="B51" s="55"/>
      <c r="C51" s="55"/>
      <c r="D51" s="55"/>
      <c r="E51" s="55"/>
    </row>
    <row r="52" spans="1:5" x14ac:dyDescent="0.2">
      <c r="A52" s="55"/>
      <c r="B52" s="55"/>
      <c r="C52" s="55"/>
      <c r="D52" s="55"/>
      <c r="E52" s="55"/>
    </row>
    <row r="53" spans="1:5" x14ac:dyDescent="0.2">
      <c r="A53" s="55"/>
      <c r="B53" s="55"/>
      <c r="C53" s="55"/>
      <c r="D53" s="55"/>
      <c r="E53" s="55"/>
    </row>
    <row r="54" spans="1:5" x14ac:dyDescent="0.2">
      <c r="A54" s="55"/>
      <c r="B54" s="55"/>
      <c r="C54" s="55"/>
      <c r="D54" s="55"/>
      <c r="E54" s="55"/>
    </row>
    <row r="55" spans="1:5" x14ac:dyDescent="0.2">
      <c r="A55" s="55"/>
      <c r="B55" s="55"/>
      <c r="C55" s="55"/>
      <c r="D55" s="55"/>
      <c r="E55" s="55"/>
    </row>
    <row r="56" spans="1:5" x14ac:dyDescent="0.2">
      <c r="A56" s="55"/>
      <c r="B56" s="55"/>
      <c r="C56" s="55"/>
      <c r="D56" s="55"/>
      <c r="E56" s="55"/>
    </row>
    <row r="57" spans="1:5" x14ac:dyDescent="0.2">
      <c r="A57" s="55"/>
      <c r="B57" s="55"/>
      <c r="C57" s="55"/>
      <c r="D57" s="55"/>
      <c r="E57" s="55"/>
    </row>
    <row r="58" spans="1:5" x14ac:dyDescent="0.2">
      <c r="A58" s="55"/>
      <c r="B58" s="55"/>
      <c r="C58" s="55"/>
      <c r="D58" s="55"/>
      <c r="E58" s="55"/>
    </row>
    <row r="59" spans="1:5" x14ac:dyDescent="0.2">
      <c r="A59" s="55"/>
      <c r="B59" s="55"/>
      <c r="C59" s="55"/>
      <c r="D59" s="55"/>
      <c r="E59" s="55"/>
    </row>
    <row r="60" spans="1:5" x14ac:dyDescent="0.2">
      <c r="A60" s="55"/>
      <c r="B60" s="55"/>
      <c r="C60" s="55"/>
      <c r="D60" s="55"/>
      <c r="E60" s="55"/>
    </row>
    <row r="61" spans="1:5" x14ac:dyDescent="0.2">
      <c r="A61" s="55"/>
      <c r="B61" s="55"/>
      <c r="C61" s="55"/>
      <c r="D61" s="55"/>
      <c r="E61" s="55"/>
    </row>
    <row r="62" spans="1:5" x14ac:dyDescent="0.2">
      <c r="A62" s="55"/>
      <c r="B62" s="55"/>
      <c r="C62" s="55"/>
      <c r="D62" s="55"/>
      <c r="E62" s="55"/>
    </row>
    <row r="63" spans="1:5" x14ac:dyDescent="0.2">
      <c r="A63" s="55"/>
      <c r="B63" s="55"/>
      <c r="C63" s="55"/>
      <c r="D63" s="55"/>
      <c r="E63" s="55"/>
    </row>
    <row r="64" spans="1:5" x14ac:dyDescent="0.2">
      <c r="A64" s="55"/>
      <c r="B64" s="55"/>
      <c r="C64" s="55"/>
      <c r="D64" s="55"/>
      <c r="E64" s="55"/>
    </row>
    <row r="65" spans="1:5" x14ac:dyDescent="0.2">
      <c r="A65" s="55"/>
      <c r="B65" s="55"/>
      <c r="C65" s="55"/>
      <c r="D65" s="55"/>
      <c r="E65" s="55"/>
    </row>
    <row r="66" spans="1:5" x14ac:dyDescent="0.2">
      <c r="A66" s="55"/>
      <c r="B66" s="55"/>
      <c r="C66" s="55"/>
      <c r="D66" s="55"/>
      <c r="E66" s="55"/>
    </row>
    <row r="67" spans="1:5" x14ac:dyDescent="0.2">
      <c r="A67" s="55"/>
      <c r="B67" s="55"/>
      <c r="C67" s="55"/>
      <c r="D67" s="55"/>
      <c r="E67" s="55"/>
    </row>
    <row r="68" spans="1:5" x14ac:dyDescent="0.2">
      <c r="A68" s="55"/>
      <c r="B68" s="55"/>
      <c r="C68" s="55"/>
      <c r="D68" s="55"/>
      <c r="E68" s="55"/>
    </row>
    <row r="69" spans="1:5" x14ac:dyDescent="0.2">
      <c r="A69" s="55"/>
      <c r="B69" s="55"/>
      <c r="C69" s="55"/>
      <c r="D69" s="55"/>
      <c r="E69" s="55"/>
    </row>
    <row r="70" spans="1:5" x14ac:dyDescent="0.2">
      <c r="A70" s="55"/>
      <c r="B70" s="55"/>
      <c r="C70" s="55"/>
      <c r="D70" s="55"/>
      <c r="E70" s="55"/>
    </row>
    <row r="71" spans="1:5" x14ac:dyDescent="0.2">
      <c r="A71" s="55"/>
      <c r="B71" s="55"/>
      <c r="C71" s="55"/>
      <c r="D71" s="55"/>
      <c r="E71" s="55"/>
    </row>
    <row r="72" spans="1:5" x14ac:dyDescent="0.2">
      <c r="A72" s="55"/>
      <c r="B72" s="55"/>
      <c r="C72" s="55"/>
      <c r="D72" s="55"/>
      <c r="E72" s="55"/>
    </row>
    <row r="73" spans="1:5" x14ac:dyDescent="0.2">
      <c r="A73" s="55"/>
      <c r="B73" s="55"/>
      <c r="C73" s="55"/>
      <c r="D73" s="55"/>
      <c r="E73" s="55"/>
    </row>
    <row r="74" spans="1:5" x14ac:dyDescent="0.2">
      <c r="A74" s="55"/>
      <c r="B74" s="55"/>
      <c r="C74" s="55"/>
      <c r="D74" s="55"/>
      <c r="E74" s="55"/>
    </row>
    <row r="75" spans="1:5" x14ac:dyDescent="0.2">
      <c r="A75" s="55"/>
      <c r="B75" s="55"/>
      <c r="C75" s="55"/>
      <c r="D75" s="55"/>
      <c r="E75" s="55"/>
    </row>
    <row r="76" spans="1:5" x14ac:dyDescent="0.2">
      <c r="A76" s="55"/>
      <c r="B76" s="55"/>
      <c r="C76" s="55"/>
      <c r="D76" s="55"/>
      <c r="E76" s="55"/>
    </row>
    <row r="77" spans="1:5" x14ac:dyDescent="0.2">
      <c r="A77" s="55"/>
      <c r="B77" s="55"/>
      <c r="C77" s="55"/>
      <c r="D77" s="55"/>
      <c r="E77" s="55"/>
    </row>
    <row r="78" spans="1:5" x14ac:dyDescent="0.2">
      <c r="A78" s="55"/>
      <c r="B78" s="55"/>
      <c r="C78" s="55"/>
      <c r="D78" s="55"/>
      <c r="E78" s="55"/>
    </row>
    <row r="79" spans="1:5" x14ac:dyDescent="0.2">
      <c r="A79" s="55"/>
      <c r="B79" s="55"/>
      <c r="C79" s="55"/>
      <c r="D79" s="55"/>
      <c r="E79" s="55"/>
    </row>
    <row r="80" spans="1:5" x14ac:dyDescent="0.2">
      <c r="A80" s="55"/>
      <c r="B80" s="55"/>
      <c r="C80" s="55"/>
      <c r="D80" s="55"/>
      <c r="E80" s="55"/>
    </row>
    <row r="81" spans="1:5" x14ac:dyDescent="0.2">
      <c r="A81" s="55"/>
      <c r="B81" s="55"/>
      <c r="C81" s="55"/>
      <c r="D81" s="55"/>
      <c r="E81" s="55"/>
    </row>
    <row r="82" spans="1:5" x14ac:dyDescent="0.2">
      <c r="A82" s="62"/>
      <c r="B82" s="62"/>
      <c r="C82" s="62"/>
      <c r="D82" s="62"/>
      <c r="E82" s="62"/>
    </row>
    <row r="83" spans="1:5" x14ac:dyDescent="0.2">
      <c r="A83" s="62"/>
      <c r="B83" s="62"/>
      <c r="C83" s="62"/>
      <c r="D83" s="62"/>
      <c r="E83" s="62"/>
    </row>
    <row r="84" spans="1:5" x14ac:dyDescent="0.2">
      <c r="A84" s="62"/>
      <c r="B84" s="62"/>
      <c r="C84" s="62"/>
      <c r="D84" s="62"/>
      <c r="E84" s="62"/>
    </row>
    <row r="85" spans="1:5" x14ac:dyDescent="0.2">
      <c r="A85" s="62"/>
      <c r="B85" s="62"/>
      <c r="C85" s="62"/>
      <c r="D85" s="62"/>
      <c r="E85" s="62"/>
    </row>
    <row r="86" spans="1:5" x14ac:dyDescent="0.2">
      <c r="A86" s="62"/>
      <c r="B86" s="62"/>
      <c r="C86" s="62"/>
      <c r="D86" s="62"/>
      <c r="E86" s="62"/>
    </row>
    <row r="87" spans="1:5" x14ac:dyDescent="0.2">
      <c r="A87" s="62"/>
      <c r="B87" s="62"/>
      <c r="C87" s="62"/>
      <c r="D87" s="62"/>
      <c r="E87" s="62"/>
    </row>
    <row r="88" spans="1:5" x14ac:dyDescent="0.2">
      <c r="A88" s="62"/>
      <c r="B88" s="62"/>
      <c r="C88" s="62"/>
      <c r="D88" s="62"/>
      <c r="E88" s="62"/>
    </row>
    <row r="89" spans="1:5" x14ac:dyDescent="0.2">
      <c r="A89" s="62"/>
      <c r="B89" s="62"/>
      <c r="C89" s="62"/>
      <c r="D89" s="62"/>
      <c r="E89" s="62"/>
    </row>
    <row r="90" spans="1:5" x14ac:dyDescent="0.2">
      <c r="A90" s="62"/>
      <c r="B90" s="62"/>
      <c r="C90" s="62"/>
      <c r="D90" s="62"/>
      <c r="E90" s="62"/>
    </row>
    <row r="91" spans="1:5" x14ac:dyDescent="0.2">
      <c r="A91" s="62"/>
      <c r="B91" s="62"/>
      <c r="C91" s="62"/>
      <c r="D91" s="62"/>
      <c r="E91" s="62"/>
    </row>
    <row r="92" spans="1:5" x14ac:dyDescent="0.2">
      <c r="A92" s="62"/>
      <c r="B92" s="62"/>
      <c r="C92" s="62"/>
      <c r="D92" s="62"/>
      <c r="E92" s="62"/>
    </row>
    <row r="93" spans="1:5" x14ac:dyDescent="0.2">
      <c r="A93" s="62"/>
      <c r="B93" s="62"/>
      <c r="C93" s="62"/>
      <c r="D93" s="62"/>
      <c r="E93" s="62"/>
    </row>
    <row r="94" spans="1:5" x14ac:dyDescent="0.2">
      <c r="A94" s="62"/>
      <c r="B94" s="62"/>
      <c r="C94" s="62"/>
      <c r="D94" s="62"/>
      <c r="E94" s="62"/>
    </row>
    <row r="95" spans="1:5" x14ac:dyDescent="0.2">
      <c r="A95" s="62"/>
      <c r="B95" s="62"/>
      <c r="C95" s="62"/>
      <c r="D95" s="62"/>
      <c r="E95" s="62"/>
    </row>
    <row r="96" spans="1:5" x14ac:dyDescent="0.2">
      <c r="A96" s="62"/>
      <c r="B96" s="62"/>
      <c r="C96" s="62"/>
      <c r="D96" s="62"/>
      <c r="E96" s="62"/>
    </row>
    <row r="97" spans="1:5" x14ac:dyDescent="0.2">
      <c r="A97" s="62"/>
      <c r="B97" s="62"/>
      <c r="C97" s="62"/>
      <c r="D97" s="62"/>
      <c r="E97" s="62"/>
    </row>
    <row r="98" spans="1:5" x14ac:dyDescent="0.2">
      <c r="A98" s="62"/>
      <c r="B98" s="62"/>
      <c r="C98" s="62"/>
      <c r="D98" s="62"/>
      <c r="E98" s="62"/>
    </row>
    <row r="99" spans="1:5" x14ac:dyDescent="0.2">
      <c r="A99" s="62"/>
      <c r="B99" s="62"/>
      <c r="C99" s="62"/>
      <c r="D99" s="62"/>
      <c r="E99" s="62"/>
    </row>
    <row r="100" spans="1:5" x14ac:dyDescent="0.2">
      <c r="A100" s="62"/>
      <c r="B100" s="62"/>
      <c r="C100" s="62"/>
      <c r="D100" s="62"/>
      <c r="E100" s="62"/>
    </row>
    <row r="101" spans="1:5" x14ac:dyDescent="0.2">
      <c r="A101" s="62"/>
      <c r="B101" s="62"/>
      <c r="C101" s="62"/>
      <c r="D101" s="62"/>
      <c r="E101" s="62"/>
    </row>
    <row r="102" spans="1:5" x14ac:dyDescent="0.2">
      <c r="A102" s="62"/>
      <c r="B102" s="62"/>
      <c r="C102" s="62"/>
      <c r="D102" s="62"/>
      <c r="E102" s="62"/>
    </row>
    <row r="103" spans="1:5" x14ac:dyDescent="0.2">
      <c r="A103" s="62"/>
      <c r="B103" s="62"/>
      <c r="C103" s="62"/>
      <c r="D103" s="62"/>
      <c r="E103" s="62"/>
    </row>
    <row r="104" spans="1:5" x14ac:dyDescent="0.2">
      <c r="A104" s="62"/>
      <c r="B104" s="62"/>
      <c r="C104" s="62"/>
      <c r="D104" s="62"/>
      <c r="E104" s="62"/>
    </row>
    <row r="105" spans="1:5" x14ac:dyDescent="0.2">
      <c r="A105" s="62"/>
      <c r="B105" s="62"/>
      <c r="C105" s="62"/>
      <c r="D105" s="62"/>
      <c r="E105" s="62"/>
    </row>
    <row r="106" spans="1:5" x14ac:dyDescent="0.2">
      <c r="A106" s="62"/>
      <c r="B106" s="62"/>
      <c r="C106" s="62"/>
      <c r="D106" s="62"/>
      <c r="E106" s="62"/>
    </row>
    <row r="107" spans="1:5" x14ac:dyDescent="0.2">
      <c r="A107" s="62"/>
      <c r="B107" s="62"/>
      <c r="C107" s="62"/>
      <c r="D107" s="62"/>
      <c r="E107" s="62"/>
    </row>
    <row r="108" spans="1:5" x14ac:dyDescent="0.2">
      <c r="A108" s="62"/>
      <c r="B108" s="62"/>
      <c r="C108" s="62"/>
      <c r="D108" s="62"/>
      <c r="E108" s="62"/>
    </row>
    <row r="109" spans="1:5" x14ac:dyDescent="0.2">
      <c r="A109" s="62"/>
      <c r="B109" s="62"/>
      <c r="C109" s="62"/>
      <c r="D109" s="62"/>
      <c r="E109" s="62"/>
    </row>
    <row r="110" spans="1:5" x14ac:dyDescent="0.2">
      <c r="A110" s="62"/>
      <c r="B110" s="62"/>
      <c r="C110" s="62"/>
      <c r="D110" s="62"/>
      <c r="E110" s="62"/>
    </row>
    <row r="111" spans="1:5" x14ac:dyDescent="0.2">
      <c r="A111" s="62"/>
      <c r="B111" s="62"/>
      <c r="C111" s="62"/>
      <c r="D111" s="62"/>
      <c r="E111" s="62"/>
    </row>
    <row r="112" spans="1:5" x14ac:dyDescent="0.2">
      <c r="A112" s="62"/>
      <c r="B112" s="62"/>
      <c r="C112" s="62"/>
      <c r="D112" s="62"/>
      <c r="E112" s="62"/>
    </row>
    <row r="113" spans="1:5" x14ac:dyDescent="0.2">
      <c r="A113" s="62"/>
      <c r="B113" s="62"/>
      <c r="C113" s="62"/>
      <c r="D113" s="62"/>
      <c r="E113" s="62"/>
    </row>
    <row r="114" spans="1:5" x14ac:dyDescent="0.2">
      <c r="A114" s="62"/>
      <c r="B114" s="62"/>
      <c r="C114" s="62"/>
      <c r="D114" s="62"/>
      <c r="E114" s="62"/>
    </row>
    <row r="115" spans="1:5" x14ac:dyDescent="0.2">
      <c r="A115" s="62"/>
      <c r="B115" s="62"/>
      <c r="C115" s="62"/>
      <c r="D115" s="62"/>
      <c r="E115" s="62"/>
    </row>
    <row r="116" spans="1:5" x14ac:dyDescent="0.2">
      <c r="A116" s="62"/>
      <c r="B116" s="62"/>
      <c r="C116" s="62"/>
      <c r="D116" s="62"/>
      <c r="E116" s="62"/>
    </row>
    <row r="117" spans="1:5" x14ac:dyDescent="0.2">
      <c r="A117" s="62"/>
      <c r="B117" s="62"/>
      <c r="C117" s="62"/>
      <c r="D117" s="62"/>
      <c r="E117" s="62"/>
    </row>
    <row r="118" spans="1:5" x14ac:dyDescent="0.2">
      <c r="A118" s="62"/>
      <c r="B118" s="62"/>
      <c r="C118" s="62"/>
      <c r="D118" s="62"/>
      <c r="E118" s="62"/>
    </row>
    <row r="119" spans="1:5" x14ac:dyDescent="0.2">
      <c r="A119" s="62"/>
      <c r="B119" s="62"/>
      <c r="C119" s="62"/>
      <c r="D119" s="62"/>
      <c r="E119" s="62"/>
    </row>
    <row r="120" spans="1:5" x14ac:dyDescent="0.2">
      <c r="A120" s="62"/>
      <c r="B120" s="62"/>
      <c r="C120" s="62"/>
      <c r="D120" s="62"/>
      <c r="E120" s="62"/>
    </row>
    <row r="121" spans="1:5" x14ac:dyDescent="0.2">
      <c r="A121" s="62"/>
      <c r="B121" s="62"/>
      <c r="C121" s="62"/>
      <c r="D121" s="62"/>
      <c r="E121" s="62"/>
    </row>
    <row r="122" spans="1:5" x14ac:dyDescent="0.2">
      <c r="A122" s="62"/>
      <c r="B122" s="62"/>
      <c r="C122" s="62"/>
      <c r="D122" s="62"/>
      <c r="E122" s="62"/>
    </row>
    <row r="123" spans="1:5" x14ac:dyDescent="0.2">
      <c r="A123" s="62"/>
      <c r="B123" s="62"/>
      <c r="C123" s="62"/>
      <c r="D123" s="62"/>
      <c r="E123" s="62"/>
    </row>
    <row r="124" spans="1:5" x14ac:dyDescent="0.2">
      <c r="A124" s="62"/>
      <c r="B124" s="62"/>
      <c r="C124" s="62"/>
      <c r="D124" s="62"/>
      <c r="E124" s="62"/>
    </row>
    <row r="125" spans="1:5" x14ac:dyDescent="0.2">
      <c r="A125" s="62"/>
      <c r="B125" s="62"/>
      <c r="C125" s="62"/>
      <c r="D125" s="62"/>
      <c r="E125" s="62"/>
    </row>
    <row r="126" spans="1:5" x14ac:dyDescent="0.2">
      <c r="A126" s="62"/>
      <c r="B126" s="62"/>
      <c r="C126" s="62"/>
      <c r="D126" s="62"/>
      <c r="E126" s="62"/>
    </row>
    <row r="127" spans="1:5" x14ac:dyDescent="0.2">
      <c r="A127" s="62"/>
      <c r="B127" s="62"/>
      <c r="C127" s="62"/>
      <c r="D127" s="62"/>
      <c r="E127" s="62"/>
    </row>
    <row r="128" spans="1:5" x14ac:dyDescent="0.2">
      <c r="A128" s="62"/>
      <c r="B128" s="62"/>
      <c r="C128" s="62"/>
      <c r="D128" s="62"/>
      <c r="E128" s="62"/>
    </row>
    <row r="129" spans="1:5" x14ac:dyDescent="0.2">
      <c r="A129" s="62"/>
      <c r="B129" s="62"/>
      <c r="C129" s="62"/>
      <c r="D129" s="62"/>
      <c r="E129" s="62"/>
    </row>
    <row r="130" spans="1:5" x14ac:dyDescent="0.2">
      <c r="A130" s="62"/>
      <c r="B130" s="62"/>
      <c r="C130" s="62"/>
      <c r="D130" s="62"/>
      <c r="E130" s="6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rightToLeft="1" zoomScaleNormal="100" workbookViewId="0">
      <selection activeCell="A18" sqref="A18"/>
    </sheetView>
  </sheetViews>
  <sheetFormatPr defaultRowHeight="14.25" x14ac:dyDescent="0.2"/>
  <cols>
    <col min="7" max="7" width="15" bestFit="1" customWidth="1"/>
  </cols>
  <sheetData>
    <row r="1" spans="1:1" x14ac:dyDescent="0.2">
      <c r="A1" s="105" t="s">
        <v>122</v>
      </c>
    </row>
    <row r="2" spans="1:1" x14ac:dyDescent="0.2">
      <c r="A2" s="105" t="s">
        <v>27</v>
      </c>
    </row>
    <row r="18" spans="1:1" x14ac:dyDescent="0.2">
      <c r="A18" s="77" t="s">
        <v>148</v>
      </c>
    </row>
  </sheetData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rightToLeft="1" zoomScaleNormal="100" workbookViewId="0"/>
  </sheetViews>
  <sheetFormatPr defaultRowHeight="14.25" x14ac:dyDescent="0.2"/>
  <cols>
    <col min="1" max="1" width="10.75" bestFit="1" customWidth="1"/>
    <col min="2" max="2" width="11.125" customWidth="1"/>
    <col min="3" max="3" width="12.625" customWidth="1"/>
    <col min="4" max="4" width="11.875" customWidth="1"/>
    <col min="5" max="5" width="10.875" customWidth="1"/>
    <col min="6" max="6" width="12.75" customWidth="1"/>
    <col min="7" max="7" width="12" customWidth="1"/>
    <col min="8" max="8" width="11.875" customWidth="1"/>
    <col min="9" max="9" width="12.125" customWidth="1"/>
    <col min="10" max="10" width="11.25" customWidth="1"/>
    <col min="11" max="11" width="11.75" customWidth="1"/>
    <col min="12" max="12" width="11" customWidth="1"/>
    <col min="13" max="13" width="11.125" customWidth="1"/>
    <col min="14" max="15" width="11.375" customWidth="1"/>
    <col min="16" max="16" width="10.875" customWidth="1"/>
    <col min="17" max="17" width="11" customWidth="1"/>
    <col min="18" max="22" width="10.375" customWidth="1"/>
    <col min="27" max="27" width="9.875" bestFit="1" customWidth="1"/>
    <col min="37" max="37" width="9.875" bestFit="1" customWidth="1"/>
    <col min="67" max="67" width="9.875" bestFit="1" customWidth="1"/>
    <col min="174" max="175" width="9.875" bestFit="1" customWidth="1"/>
  </cols>
  <sheetData>
    <row r="1" spans="1:6" ht="15" x14ac:dyDescent="0.25">
      <c r="A1" s="221" t="s">
        <v>14</v>
      </c>
      <c r="B1" s="222" t="s">
        <v>136</v>
      </c>
      <c r="C1" s="222" t="s">
        <v>28</v>
      </c>
      <c r="D1" s="222" t="s">
        <v>123</v>
      </c>
      <c r="E1" s="222" t="s">
        <v>124</v>
      </c>
      <c r="F1" s="225" t="s">
        <v>125</v>
      </c>
    </row>
    <row r="2" spans="1:6" x14ac:dyDescent="0.2">
      <c r="A2" s="106">
        <v>2023</v>
      </c>
      <c r="B2" s="218">
        <v>1</v>
      </c>
      <c r="C2" s="220">
        <v>44957</v>
      </c>
      <c r="D2" s="145">
        <v>0.49970599999999998</v>
      </c>
      <c r="E2" s="145">
        <v>0.22881499999999999</v>
      </c>
      <c r="F2" s="202">
        <v>1.0925540000000005</v>
      </c>
    </row>
    <row r="3" spans="1:6" x14ac:dyDescent="0.2">
      <c r="A3" s="106"/>
      <c r="B3" s="218">
        <v>2</v>
      </c>
      <c r="C3" s="220">
        <v>44985</v>
      </c>
      <c r="D3" s="145">
        <v>1.1939200000000001</v>
      </c>
      <c r="E3" s="145">
        <v>0.199742</v>
      </c>
      <c r="F3" s="202">
        <v>0.76503438799999557</v>
      </c>
    </row>
    <row r="4" spans="1:6" x14ac:dyDescent="0.2">
      <c r="A4" s="106"/>
      <c r="B4" s="218">
        <v>3</v>
      </c>
      <c r="C4" s="220">
        <v>45016</v>
      </c>
      <c r="D4" s="145">
        <v>1.666922</v>
      </c>
      <c r="E4" s="145">
        <v>0.40513100000000002</v>
      </c>
      <c r="F4" s="202">
        <v>3.9554638020000015</v>
      </c>
    </row>
    <row r="5" spans="1:6" x14ac:dyDescent="0.2">
      <c r="A5" s="106"/>
      <c r="B5" s="218">
        <v>4</v>
      </c>
      <c r="C5" s="220">
        <v>45046</v>
      </c>
      <c r="D5" s="145">
        <v>1.278956</v>
      </c>
      <c r="E5" s="145">
        <v>0.27514</v>
      </c>
      <c r="F5" s="202">
        <v>1.1422839260000059</v>
      </c>
    </row>
    <row r="6" spans="1:6" x14ac:dyDescent="0.2">
      <c r="A6" s="106"/>
      <c r="B6" s="218">
        <v>5</v>
      </c>
      <c r="C6" s="220">
        <v>45077</v>
      </c>
      <c r="D6" s="145">
        <v>2.008807</v>
      </c>
      <c r="E6" s="145">
        <v>0.35728399999999999</v>
      </c>
      <c r="F6" s="202">
        <v>1.1983342989999928</v>
      </c>
    </row>
    <row r="7" spans="1:6" x14ac:dyDescent="0.2">
      <c r="A7" s="106"/>
      <c r="B7" s="218">
        <v>6</v>
      </c>
      <c r="C7" s="220">
        <v>45107</v>
      </c>
      <c r="D7" s="145">
        <v>3.2247119999999998</v>
      </c>
      <c r="E7" s="145">
        <v>0.58485200000000004</v>
      </c>
      <c r="F7" s="202">
        <v>1.8516332270000024</v>
      </c>
    </row>
    <row r="8" spans="1:6" x14ac:dyDescent="0.2">
      <c r="A8" s="106"/>
      <c r="B8" s="218">
        <v>7</v>
      </c>
      <c r="C8" s="220">
        <v>45138</v>
      </c>
      <c r="D8" s="145">
        <v>4.0956460000000003</v>
      </c>
      <c r="E8" s="145">
        <v>0.49588599999999999</v>
      </c>
      <c r="F8" s="202">
        <v>2.142007141000001</v>
      </c>
    </row>
    <row r="9" spans="1:6" x14ac:dyDescent="0.2">
      <c r="A9" s="106"/>
      <c r="B9" s="218">
        <v>8</v>
      </c>
      <c r="C9" s="220">
        <v>45169</v>
      </c>
      <c r="D9" s="145">
        <v>4.1845499999999998</v>
      </c>
      <c r="E9" s="145">
        <v>0.51565300000000003</v>
      </c>
      <c r="F9" s="202">
        <v>1.6684436960000064</v>
      </c>
    </row>
    <row r="10" spans="1:6" x14ac:dyDescent="0.2">
      <c r="A10" s="106"/>
      <c r="B10" s="218">
        <v>9</v>
      </c>
      <c r="C10" s="220">
        <v>45199</v>
      </c>
      <c r="D10" s="145">
        <v>2.5599980000000002</v>
      </c>
      <c r="E10" s="145">
        <v>0.80677200000000004</v>
      </c>
      <c r="F10" s="202">
        <v>-1.5105298030000092</v>
      </c>
    </row>
    <row r="11" spans="1:6" x14ac:dyDescent="0.2">
      <c r="A11" s="106"/>
      <c r="B11" s="218">
        <v>10</v>
      </c>
      <c r="C11" s="220">
        <v>45230</v>
      </c>
      <c r="D11" s="145">
        <v>2.3142779999999998</v>
      </c>
      <c r="E11" s="145">
        <v>0.58152000000000004</v>
      </c>
      <c r="F11" s="202">
        <v>1.349378339000004</v>
      </c>
    </row>
    <row r="12" spans="1:6" x14ac:dyDescent="0.2">
      <c r="A12" s="106"/>
      <c r="B12" s="218">
        <v>11</v>
      </c>
      <c r="C12" s="220">
        <v>45260</v>
      </c>
      <c r="D12" s="145">
        <v>2.4194089999999999</v>
      </c>
      <c r="E12" s="145">
        <v>0.67789999999999995</v>
      </c>
      <c r="F12" s="202">
        <v>0.97434813399999887</v>
      </c>
    </row>
    <row r="13" spans="1:6" x14ac:dyDescent="0.2">
      <c r="A13" s="106"/>
      <c r="B13" s="218">
        <v>12</v>
      </c>
      <c r="C13" s="220">
        <v>45291</v>
      </c>
      <c r="D13" s="145">
        <v>3.7322500000000001</v>
      </c>
      <c r="E13" s="145">
        <v>1.3648450000000001</v>
      </c>
      <c r="F13" s="202">
        <v>1.4120803859999953</v>
      </c>
    </row>
    <row r="14" spans="1:6" x14ac:dyDescent="0.2">
      <c r="A14" s="106">
        <v>2024</v>
      </c>
      <c r="B14" s="218">
        <v>1</v>
      </c>
      <c r="C14" s="220">
        <v>45322</v>
      </c>
      <c r="D14" s="145">
        <v>4.6985539999999997</v>
      </c>
      <c r="E14" s="145">
        <v>1.0210189999999999</v>
      </c>
      <c r="F14" s="202">
        <v>1.9674047880000076</v>
      </c>
    </row>
    <row r="15" spans="1:6" x14ac:dyDescent="0.2">
      <c r="A15" s="106"/>
      <c r="B15" s="218">
        <v>2</v>
      </c>
      <c r="C15" s="220">
        <v>45351</v>
      </c>
      <c r="D15" s="145">
        <v>4.0853979999999996</v>
      </c>
      <c r="E15" s="145">
        <v>0.90150699999999995</v>
      </c>
      <c r="F15" s="202">
        <v>2.4653146379999744</v>
      </c>
    </row>
    <row r="16" spans="1:6" x14ac:dyDescent="0.2">
      <c r="A16" s="106"/>
      <c r="B16" s="218">
        <v>3</v>
      </c>
      <c r="C16" s="220">
        <v>45382</v>
      </c>
      <c r="D16" s="145">
        <v>5.025569</v>
      </c>
      <c r="E16" s="145">
        <v>1.41815</v>
      </c>
      <c r="F16" s="202">
        <v>4.7342500560000094</v>
      </c>
    </row>
    <row r="17" spans="1:6" x14ac:dyDescent="0.2">
      <c r="A17" s="106"/>
      <c r="B17" s="218">
        <v>4</v>
      </c>
      <c r="C17" s="220">
        <v>45412</v>
      </c>
      <c r="D17" s="145">
        <v>3.7639830000000001</v>
      </c>
      <c r="E17" s="145">
        <v>1.014829</v>
      </c>
      <c r="F17" s="202">
        <v>-1.0285425400000017</v>
      </c>
    </row>
    <row r="18" spans="1:6" x14ac:dyDescent="0.2">
      <c r="A18" s="106"/>
      <c r="B18" s="218">
        <v>5</v>
      </c>
      <c r="C18" s="220">
        <v>45443</v>
      </c>
      <c r="D18" s="145">
        <v>5.4324880000000002</v>
      </c>
      <c r="E18" s="145">
        <v>1.1320140000000001</v>
      </c>
      <c r="F18" s="202">
        <v>3.3086647800000195</v>
      </c>
    </row>
    <row r="19" spans="1:6" x14ac:dyDescent="0.2">
      <c r="A19" s="106"/>
      <c r="B19" s="218">
        <v>6</v>
      </c>
      <c r="C19" s="220">
        <v>45473</v>
      </c>
      <c r="D19" s="145">
        <v>5.446885</v>
      </c>
      <c r="E19" s="145">
        <v>1.773549</v>
      </c>
      <c r="F19" s="202">
        <v>5.1634180000000045</v>
      </c>
    </row>
    <row r="20" spans="1:6" x14ac:dyDescent="0.2">
      <c r="A20" s="106"/>
      <c r="B20" s="218">
        <v>7</v>
      </c>
      <c r="C20" s="220">
        <v>45504</v>
      </c>
      <c r="D20" s="145">
        <v>5.9780860000000002</v>
      </c>
      <c r="E20" s="145">
        <v>1.280491</v>
      </c>
      <c r="F20" s="202">
        <v>1.8742669999999912</v>
      </c>
    </row>
    <row r="21" spans="1:6" x14ac:dyDescent="0.2">
      <c r="A21" s="106"/>
      <c r="B21" s="218">
        <v>8</v>
      </c>
      <c r="C21" s="220">
        <v>45535</v>
      </c>
      <c r="D21" s="145">
        <v>3.2970199999999998</v>
      </c>
      <c r="E21" s="145">
        <v>1.2362150000000001</v>
      </c>
      <c r="F21" s="202">
        <v>-0.32980200000001014</v>
      </c>
    </row>
    <row r="22" spans="1:6" x14ac:dyDescent="0.2">
      <c r="A22" s="106"/>
      <c r="B22" s="218">
        <v>9</v>
      </c>
      <c r="C22" s="220">
        <v>45565</v>
      </c>
      <c r="D22" s="145">
        <v>4.9058120000000001</v>
      </c>
      <c r="E22" s="145">
        <v>2.08196</v>
      </c>
      <c r="F22" s="202">
        <v>4.4698860000000096</v>
      </c>
    </row>
    <row r="23" spans="1:6" x14ac:dyDescent="0.2">
      <c r="A23" s="106"/>
      <c r="B23" s="218">
        <v>10</v>
      </c>
      <c r="C23" s="220">
        <v>45596</v>
      </c>
      <c r="D23" s="145">
        <v>3.893268</v>
      </c>
      <c r="E23" s="145">
        <v>1.3672599999999999</v>
      </c>
      <c r="F23" s="202">
        <v>-0.2120766310000084</v>
      </c>
    </row>
    <row r="24" spans="1:6" x14ac:dyDescent="0.2">
      <c r="A24" s="106"/>
      <c r="B24" s="218">
        <v>11</v>
      </c>
      <c r="C24" s="220">
        <v>45626</v>
      </c>
      <c r="D24" s="145">
        <v>5.4538909999999996</v>
      </c>
      <c r="E24" s="145">
        <v>1.5407219999999999</v>
      </c>
      <c r="F24" s="202">
        <v>4.9933899659999827</v>
      </c>
    </row>
    <row r="25" spans="1:6" x14ac:dyDescent="0.2">
      <c r="A25" s="165"/>
      <c r="B25" s="223">
        <v>12</v>
      </c>
      <c r="C25" s="226">
        <v>45657</v>
      </c>
      <c r="D25" s="203">
        <v>6.5997149999999998</v>
      </c>
      <c r="E25" s="203">
        <v>2.998907</v>
      </c>
      <c r="F25" s="204">
        <v>-3.0420130539999883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zoomScaleNormal="100" workbookViewId="0">
      <selection activeCell="A17" sqref="A17"/>
    </sheetView>
  </sheetViews>
  <sheetFormatPr defaultRowHeight="14.25" x14ac:dyDescent="0.2"/>
  <sheetData>
    <row r="1" spans="1:1" x14ac:dyDescent="0.2">
      <c r="A1" s="50" t="s">
        <v>126</v>
      </c>
    </row>
    <row r="2" spans="1:1" x14ac:dyDescent="0.2">
      <c r="A2" t="s">
        <v>27</v>
      </c>
    </row>
    <row r="17" spans="1:1" x14ac:dyDescent="0.2">
      <c r="A17" s="77" t="s">
        <v>148</v>
      </c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rightToLeft="1" zoomScaleNormal="100" workbookViewId="0"/>
  </sheetViews>
  <sheetFormatPr defaultRowHeight="14.25" x14ac:dyDescent="0.2"/>
  <cols>
    <col min="3" max="3" width="10.625" style="54" bestFit="1" customWidth="1"/>
    <col min="4" max="4" width="17.625" bestFit="1" customWidth="1"/>
    <col min="5" max="17" width="9.875" bestFit="1" customWidth="1"/>
  </cols>
  <sheetData>
    <row r="1" spans="1:4" ht="15" x14ac:dyDescent="0.25">
      <c r="A1" s="222" t="s">
        <v>14</v>
      </c>
      <c r="B1" s="222" t="s">
        <v>136</v>
      </c>
      <c r="C1" s="191" t="s">
        <v>28</v>
      </c>
      <c r="D1" s="151" t="s">
        <v>127</v>
      </c>
    </row>
    <row r="2" spans="1:4" x14ac:dyDescent="0.2">
      <c r="A2" s="217">
        <v>2023</v>
      </c>
      <c r="B2" s="218">
        <v>1</v>
      </c>
      <c r="C2" s="188">
        <v>44957</v>
      </c>
      <c r="D2" s="107">
        <v>23.463985200000003</v>
      </c>
    </row>
    <row r="3" spans="1:4" x14ac:dyDescent="0.2">
      <c r="A3" s="217"/>
      <c r="B3" s="218">
        <v>2</v>
      </c>
      <c r="C3" s="188">
        <v>44985</v>
      </c>
      <c r="D3" s="107">
        <v>24.478403499999995</v>
      </c>
    </row>
    <row r="4" spans="1:4" x14ac:dyDescent="0.2">
      <c r="A4" s="217"/>
      <c r="B4" s="218">
        <v>3</v>
      </c>
      <c r="C4" s="188">
        <v>45016</v>
      </c>
      <c r="D4" s="107">
        <v>25.111480499999999</v>
      </c>
    </row>
    <row r="5" spans="1:4" x14ac:dyDescent="0.2">
      <c r="A5" s="217"/>
      <c r="B5" s="218">
        <v>4</v>
      </c>
      <c r="C5" s="188">
        <v>45046</v>
      </c>
      <c r="D5" s="107">
        <v>26.867971000000001</v>
      </c>
    </row>
    <row r="6" spans="1:4" x14ac:dyDescent="0.2">
      <c r="A6" s="217"/>
      <c r="B6" s="218">
        <v>5</v>
      </c>
      <c r="C6" s="188">
        <v>45077</v>
      </c>
      <c r="D6" s="107">
        <v>28.727149700000002</v>
      </c>
    </row>
    <row r="7" spans="1:4" x14ac:dyDescent="0.2">
      <c r="A7" s="217"/>
      <c r="B7" s="218">
        <v>6</v>
      </c>
      <c r="C7" s="188">
        <v>45107</v>
      </c>
      <c r="D7" s="107">
        <v>31.921813500000006</v>
      </c>
    </row>
    <row r="8" spans="1:4" x14ac:dyDescent="0.2">
      <c r="A8" s="217"/>
      <c r="B8" s="218">
        <v>7</v>
      </c>
      <c r="C8" s="216">
        <v>45138</v>
      </c>
      <c r="D8" s="190">
        <v>35.424552900000002</v>
      </c>
    </row>
    <row r="9" spans="1:4" x14ac:dyDescent="0.2">
      <c r="A9" s="217"/>
      <c r="B9" s="218">
        <v>8</v>
      </c>
      <c r="C9" s="216">
        <v>45169</v>
      </c>
      <c r="D9" s="190">
        <v>37.859993500000002</v>
      </c>
    </row>
    <row r="10" spans="1:4" x14ac:dyDescent="0.2">
      <c r="A10" s="217"/>
      <c r="B10" s="218">
        <v>9</v>
      </c>
      <c r="C10" s="216">
        <v>45199</v>
      </c>
      <c r="D10" s="190">
        <v>37.752025699999997</v>
      </c>
    </row>
    <row r="11" spans="1:4" x14ac:dyDescent="0.2">
      <c r="A11" s="217"/>
      <c r="B11" s="218">
        <v>10</v>
      </c>
      <c r="C11" s="216">
        <v>45230</v>
      </c>
      <c r="D11" s="190">
        <v>39.199325799999997</v>
      </c>
    </row>
    <row r="12" spans="1:4" x14ac:dyDescent="0.2">
      <c r="A12" s="217"/>
      <c r="B12" s="218">
        <v>11</v>
      </c>
      <c r="C12" s="216">
        <v>45260</v>
      </c>
      <c r="D12" s="190">
        <v>41.80578950000001</v>
      </c>
    </row>
    <row r="13" spans="1:4" x14ac:dyDescent="0.2">
      <c r="A13" s="217"/>
      <c r="B13" s="218">
        <v>12</v>
      </c>
      <c r="C13" s="216">
        <v>45291</v>
      </c>
      <c r="D13" s="190">
        <v>44.372876499999997</v>
      </c>
    </row>
    <row r="14" spans="1:4" x14ac:dyDescent="0.2">
      <c r="A14" s="217">
        <v>2024</v>
      </c>
      <c r="B14" s="218">
        <v>1</v>
      </c>
      <c r="C14" s="216">
        <v>45322</v>
      </c>
      <c r="D14" s="190">
        <v>46.879976499999991</v>
      </c>
    </row>
    <row r="15" spans="1:4" x14ac:dyDescent="0.2">
      <c r="A15" s="217"/>
      <c r="B15" s="218">
        <v>2</v>
      </c>
      <c r="C15" s="216">
        <v>45351</v>
      </c>
      <c r="D15" s="190">
        <v>49.903372299999987</v>
      </c>
    </row>
    <row r="16" spans="1:4" x14ac:dyDescent="0.2">
      <c r="A16" s="217"/>
      <c r="B16" s="218">
        <v>3</v>
      </c>
      <c r="C16" s="216">
        <v>45382</v>
      </c>
      <c r="D16" s="190">
        <v>53.359322899999988</v>
      </c>
    </row>
    <row r="17" spans="1:4" x14ac:dyDescent="0.2">
      <c r="A17" s="217"/>
      <c r="B17" s="218">
        <v>4</v>
      </c>
      <c r="C17" s="216">
        <v>45412</v>
      </c>
      <c r="D17" s="190">
        <v>52.84672710000001</v>
      </c>
    </row>
    <row r="18" spans="1:4" x14ac:dyDescent="0.2">
      <c r="A18" s="217"/>
      <c r="B18" s="218">
        <v>5</v>
      </c>
      <c r="C18" s="216">
        <v>45443</v>
      </c>
      <c r="D18" s="190">
        <v>54.984753599999991</v>
      </c>
    </row>
    <row r="19" spans="1:4" x14ac:dyDescent="0.2">
      <c r="A19" s="217"/>
      <c r="B19" s="218">
        <v>6</v>
      </c>
      <c r="C19" s="216">
        <v>45473</v>
      </c>
      <c r="D19" s="190">
        <v>59.471222900000008</v>
      </c>
    </row>
    <row r="20" spans="1:4" x14ac:dyDescent="0.2">
      <c r="A20" s="217"/>
      <c r="B20" s="218">
        <v>7</v>
      </c>
      <c r="C20" s="216">
        <v>45504</v>
      </c>
      <c r="D20" s="190">
        <v>61.17894239999999</v>
      </c>
    </row>
    <row r="21" spans="1:4" x14ac:dyDescent="0.2">
      <c r="A21" s="217"/>
      <c r="B21" s="218">
        <v>8</v>
      </c>
      <c r="C21" s="216">
        <v>45535</v>
      </c>
      <c r="D21" s="190">
        <v>60.442834900000008</v>
      </c>
    </row>
    <row r="22" spans="1:4" x14ac:dyDescent="0.2">
      <c r="A22" s="217"/>
      <c r="B22" s="218">
        <v>9</v>
      </c>
      <c r="C22" s="216">
        <v>45565</v>
      </c>
      <c r="D22" s="190">
        <v>63.548228300000005</v>
      </c>
    </row>
    <row r="23" spans="1:4" x14ac:dyDescent="0.2">
      <c r="A23" s="217"/>
      <c r="B23" s="218">
        <v>10</v>
      </c>
      <c r="C23" s="216">
        <v>45596</v>
      </c>
      <c r="D23" s="190">
        <v>62.732349900000003</v>
      </c>
    </row>
    <row r="24" spans="1:4" x14ac:dyDescent="0.2">
      <c r="A24" s="217"/>
      <c r="B24" s="218">
        <v>11</v>
      </c>
      <c r="C24" s="216">
        <v>45626</v>
      </c>
      <c r="D24" s="190">
        <v>65.209971699999997</v>
      </c>
    </row>
    <row r="25" spans="1:4" x14ac:dyDescent="0.2">
      <c r="A25" s="217"/>
      <c r="B25" s="218">
        <v>12</v>
      </c>
      <c r="C25" s="216">
        <v>45657</v>
      </c>
      <c r="D25" s="219">
        <v>67.995620700000003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zoomScaleNormal="100" workbookViewId="0">
      <selection activeCell="A17" sqref="A17"/>
    </sheetView>
  </sheetViews>
  <sheetFormatPr defaultRowHeight="14.25" x14ac:dyDescent="0.2"/>
  <sheetData>
    <row r="1" spans="1:1" x14ac:dyDescent="0.2">
      <c r="A1" s="50" t="s">
        <v>132</v>
      </c>
    </row>
    <row r="2" spans="1:1" x14ac:dyDescent="0.2">
      <c r="A2" t="s">
        <v>27</v>
      </c>
    </row>
    <row r="6" spans="1:1" ht="15" customHeight="1" x14ac:dyDescent="0.2"/>
    <row r="17" spans="1:1" x14ac:dyDescent="0.2">
      <c r="A17" s="77" t="s">
        <v>148</v>
      </c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rightToLeft="1" workbookViewId="0"/>
  </sheetViews>
  <sheetFormatPr defaultRowHeight="14.25" x14ac:dyDescent="0.2"/>
  <cols>
    <col min="2" max="2" width="9" style="207"/>
    <col min="3" max="3" width="9.875" bestFit="1" customWidth="1"/>
    <col min="4" max="4" width="14" customWidth="1"/>
    <col min="5" max="5" width="10.375" customWidth="1"/>
  </cols>
  <sheetData>
    <row r="1" spans="1:6" ht="15" x14ac:dyDescent="0.25">
      <c r="A1" s="227" t="s">
        <v>134</v>
      </c>
      <c r="B1" s="227" t="s">
        <v>135</v>
      </c>
      <c r="C1" s="191" t="s">
        <v>28</v>
      </c>
      <c r="D1" s="200" t="s">
        <v>4</v>
      </c>
      <c r="E1" s="200" t="s">
        <v>130</v>
      </c>
      <c r="F1" s="201" t="s">
        <v>131</v>
      </c>
    </row>
    <row r="2" spans="1:6" x14ac:dyDescent="0.2">
      <c r="A2" s="217">
        <v>2023</v>
      </c>
      <c r="B2" s="218">
        <v>1</v>
      </c>
      <c r="C2" s="188">
        <v>44957</v>
      </c>
      <c r="D2" s="145">
        <v>8.4583663691000002</v>
      </c>
      <c r="E2" s="145">
        <v>9.7250269617249998</v>
      </c>
      <c r="F2" s="202">
        <v>3.2799992157750002</v>
      </c>
    </row>
    <row r="3" spans="1:6" x14ac:dyDescent="0.2">
      <c r="A3" s="217"/>
      <c r="B3" s="218">
        <v>2</v>
      </c>
      <c r="C3" s="188">
        <v>44985</v>
      </c>
      <c r="D3" s="145">
        <v>9.3308477378559989</v>
      </c>
      <c r="E3" s="145">
        <v>10.082831903416</v>
      </c>
      <c r="F3" s="202">
        <v>3.3047975183039999</v>
      </c>
    </row>
    <row r="4" spans="1:6" x14ac:dyDescent="0.2">
      <c r="A4" s="217"/>
      <c r="B4" s="218">
        <v>3</v>
      </c>
      <c r="C4" s="188">
        <v>45016</v>
      </c>
      <c r="D4" s="145">
        <v>9.9609550105249998</v>
      </c>
      <c r="E4" s="145">
        <v>10.153613108370001</v>
      </c>
      <c r="F4" s="202">
        <v>3.237214656835</v>
      </c>
    </row>
    <row r="5" spans="1:6" x14ac:dyDescent="0.2">
      <c r="A5" s="217"/>
      <c r="B5" s="218">
        <v>4</v>
      </c>
      <c r="C5" s="188">
        <v>45046</v>
      </c>
      <c r="D5" s="145">
        <v>10.999103803592</v>
      </c>
      <c r="E5" s="145">
        <v>10.695496016104</v>
      </c>
      <c r="F5" s="202">
        <v>3.3131000344750001</v>
      </c>
    </row>
    <row r="6" spans="1:6" x14ac:dyDescent="0.2">
      <c r="A6" s="217"/>
      <c r="B6" s="218">
        <v>5</v>
      </c>
      <c r="C6" s="188">
        <v>45077</v>
      </c>
      <c r="D6" s="145">
        <v>12.17186887185</v>
      </c>
      <c r="E6" s="145">
        <v>11.222339540835</v>
      </c>
      <c r="F6" s="202">
        <v>3.4184507346999999</v>
      </c>
    </row>
    <row r="7" spans="1:6" x14ac:dyDescent="0.2">
      <c r="A7" s="217"/>
      <c r="B7" s="218">
        <v>6</v>
      </c>
      <c r="C7" s="188">
        <v>45107</v>
      </c>
      <c r="D7" s="145">
        <v>14.4610407687</v>
      </c>
      <c r="E7" s="145">
        <v>12.001524340700001</v>
      </c>
      <c r="F7" s="202">
        <v>3.5590185073000002</v>
      </c>
    </row>
    <row r="8" spans="1:6" x14ac:dyDescent="0.2">
      <c r="A8" s="217"/>
      <c r="B8" s="218">
        <v>7</v>
      </c>
      <c r="C8" s="188">
        <v>45138</v>
      </c>
      <c r="D8" s="145">
        <v>16.893296842329001</v>
      </c>
      <c r="E8" s="145">
        <v>12.836742647017999</v>
      </c>
      <c r="F8" s="202">
        <v>3.7306821787600004</v>
      </c>
    </row>
    <row r="9" spans="1:6" x14ac:dyDescent="0.2">
      <c r="A9" s="217"/>
      <c r="B9" s="218">
        <v>8</v>
      </c>
      <c r="C9" s="188">
        <v>45169</v>
      </c>
      <c r="D9" s="145">
        <v>18.996741147999</v>
      </c>
      <c r="E9" s="145">
        <v>13.040952901219999</v>
      </c>
      <c r="F9" s="202">
        <v>3.6515194248379998</v>
      </c>
    </row>
    <row r="10" spans="1:6" x14ac:dyDescent="0.2">
      <c r="A10" s="217"/>
      <c r="B10" s="218">
        <v>9</v>
      </c>
      <c r="C10" s="188">
        <v>45199</v>
      </c>
      <c r="D10" s="145">
        <v>19.531172709863998</v>
      </c>
      <c r="E10" s="145">
        <v>12.571184772384001</v>
      </c>
      <c r="F10" s="202">
        <v>3.6440724390720001</v>
      </c>
    </row>
    <row r="11" spans="1:6" x14ac:dyDescent="0.2">
      <c r="A11" s="217"/>
      <c r="B11" s="218">
        <v>10</v>
      </c>
      <c r="C11" s="188">
        <v>45230</v>
      </c>
      <c r="D11" s="145">
        <v>20.858425611937001</v>
      </c>
      <c r="E11" s="145">
        <v>12.629750367763</v>
      </c>
      <c r="F11" s="202">
        <v>3.623848009434</v>
      </c>
    </row>
    <row r="12" spans="1:6" x14ac:dyDescent="0.2">
      <c r="A12" s="217"/>
      <c r="B12" s="218">
        <v>11</v>
      </c>
      <c r="C12" s="188">
        <v>45260</v>
      </c>
      <c r="D12" s="145">
        <v>22.517090027762002</v>
      </c>
      <c r="E12" s="145">
        <v>13.322133668586</v>
      </c>
      <c r="F12" s="202">
        <v>3.819133909714</v>
      </c>
    </row>
    <row r="13" spans="1:6" x14ac:dyDescent="0.2">
      <c r="A13" s="217"/>
      <c r="B13" s="218">
        <v>12</v>
      </c>
      <c r="C13" s="188">
        <v>45291</v>
      </c>
      <c r="D13" s="145">
        <v>24.225409779595999</v>
      </c>
      <c r="E13" s="145">
        <v>13.948340863032</v>
      </c>
      <c r="F13" s="202">
        <v>4.0244582002109999</v>
      </c>
    </row>
    <row r="14" spans="1:6" x14ac:dyDescent="0.2">
      <c r="A14" s="217">
        <v>2024</v>
      </c>
      <c r="B14" s="218">
        <v>1</v>
      </c>
      <c r="C14" s="188">
        <v>45322</v>
      </c>
      <c r="D14" s="145">
        <v>26.530646348219999</v>
      </c>
      <c r="E14" s="145">
        <v>14.482035091924999</v>
      </c>
      <c r="F14" s="202">
        <v>4.0540706758500002</v>
      </c>
    </row>
    <row r="15" spans="1:6" x14ac:dyDescent="0.2">
      <c r="A15" s="217"/>
      <c r="B15" s="218">
        <v>2</v>
      </c>
      <c r="C15" s="188">
        <v>45351</v>
      </c>
      <c r="D15" s="145">
        <v>28.236836017080002</v>
      </c>
      <c r="E15" s="145">
        <v>15.203196194024001</v>
      </c>
      <c r="F15" s="202">
        <v>4.2270431896799998</v>
      </c>
    </row>
    <row r="16" spans="1:6" x14ac:dyDescent="0.2">
      <c r="A16" s="217"/>
      <c r="B16" s="218">
        <v>3</v>
      </c>
      <c r="C16" s="188">
        <v>45382</v>
      </c>
      <c r="D16" s="145">
        <v>30.658246832633999</v>
      </c>
      <c r="E16" s="145">
        <v>16.178520791225001</v>
      </c>
      <c r="F16" s="202">
        <v>4.4299753543209999</v>
      </c>
    </row>
    <row r="17" spans="1:6" x14ac:dyDescent="0.2">
      <c r="A17" s="217"/>
      <c r="B17" s="218">
        <v>4</v>
      </c>
      <c r="C17" s="188">
        <v>45412</v>
      </c>
      <c r="D17" s="145">
        <v>30.982184461220999</v>
      </c>
      <c r="E17" s="145">
        <v>15.863464222249</v>
      </c>
      <c r="F17" s="202">
        <v>4.3533174291829999</v>
      </c>
    </row>
    <row r="18" spans="1:6" x14ac:dyDescent="0.2">
      <c r="A18" s="217"/>
      <c r="B18" s="218">
        <v>5</v>
      </c>
      <c r="C18" s="188">
        <v>45443</v>
      </c>
      <c r="D18" s="145">
        <v>32.503650861027999</v>
      </c>
      <c r="E18" s="145">
        <v>16.608513000510001</v>
      </c>
      <c r="F18" s="202">
        <v>4.5530256421440001</v>
      </c>
    </row>
    <row r="19" spans="1:6" x14ac:dyDescent="0.2">
      <c r="A19" s="217"/>
      <c r="B19" s="218">
        <v>6</v>
      </c>
      <c r="C19" s="188">
        <v>45473</v>
      </c>
      <c r="D19" s="145">
        <v>35.144153787886005</v>
      </c>
      <c r="E19" s="145">
        <v>17.869617650103002</v>
      </c>
      <c r="F19" s="202">
        <v>4.8772694702199999</v>
      </c>
    </row>
    <row r="20" spans="1:6" x14ac:dyDescent="0.2">
      <c r="A20" s="217"/>
      <c r="B20" s="218">
        <v>7</v>
      </c>
      <c r="C20" s="188">
        <v>45504</v>
      </c>
      <c r="D20" s="145">
        <v>36.310766216035994</v>
      </c>
      <c r="E20" s="145">
        <v>18.226264411235999</v>
      </c>
      <c r="F20" s="202">
        <v>4.9472252294610009</v>
      </c>
    </row>
    <row r="21" spans="1:6" x14ac:dyDescent="0.2">
      <c r="A21" s="217"/>
      <c r="B21" s="218">
        <v>8</v>
      </c>
      <c r="C21" s="188">
        <v>45535</v>
      </c>
      <c r="D21" s="145">
        <v>35.912710767112003</v>
      </c>
      <c r="E21" s="145">
        <v>18.269246438976001</v>
      </c>
      <c r="F21" s="202">
        <v>4.9760901346560003</v>
      </c>
    </row>
    <row r="22" spans="1:6" x14ac:dyDescent="0.2">
      <c r="A22" s="217"/>
      <c r="B22" s="218">
        <v>9</v>
      </c>
      <c r="C22" s="189">
        <v>45565</v>
      </c>
      <c r="D22" s="203">
        <v>37.488945716400004</v>
      </c>
      <c r="E22" s="203">
        <v>19.058878744040001</v>
      </c>
      <c r="F22" s="204">
        <v>5.1811084580499998</v>
      </c>
    </row>
    <row r="23" spans="1:6" x14ac:dyDescent="0.2">
      <c r="A23" s="217"/>
      <c r="B23" s="218">
        <v>10</v>
      </c>
      <c r="C23" s="188">
        <v>45596</v>
      </c>
      <c r="D23" s="145">
        <v>36.966088755660003</v>
      </c>
      <c r="E23" s="145">
        <v>19.249275323796002</v>
      </c>
      <c r="F23" s="202">
        <v>5.1848209654160007</v>
      </c>
    </row>
    <row r="24" spans="1:6" x14ac:dyDescent="0.2">
      <c r="A24" s="217"/>
      <c r="B24" s="218">
        <v>11</v>
      </c>
      <c r="C24" s="189">
        <v>45626</v>
      </c>
      <c r="D24" s="145">
        <v>38.237932989768005</v>
      </c>
      <c r="E24" s="145">
        <v>20.140974923330003</v>
      </c>
      <c r="F24" s="202">
        <v>5.4194808846020006</v>
      </c>
    </row>
    <row r="25" spans="1:6" x14ac:dyDescent="0.2">
      <c r="A25" s="217"/>
      <c r="B25" s="218">
        <v>12</v>
      </c>
      <c r="C25" s="188">
        <v>45657</v>
      </c>
      <c r="D25" s="203">
        <v>41.845947758586</v>
      </c>
      <c r="E25" s="203">
        <v>19.897383270419997</v>
      </c>
      <c r="F25" s="204">
        <v>5.2538249558549994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rightToLeft="1" zoomScaleNormal="100" workbookViewId="0"/>
  </sheetViews>
  <sheetFormatPr defaultRowHeight="14.25" x14ac:dyDescent="0.2"/>
  <cols>
    <col min="2" max="2" width="21" style="1" bestFit="1" customWidth="1"/>
    <col min="5" max="5" width="10.375" bestFit="1" customWidth="1"/>
    <col min="10" max="10" width="9.875" bestFit="1" customWidth="1"/>
  </cols>
  <sheetData>
    <row r="1" spans="1:10" s="27" customFormat="1" ht="15" x14ac:dyDescent="0.25">
      <c r="A1" s="33" t="s">
        <v>28</v>
      </c>
      <c r="B1" s="114" t="s">
        <v>55</v>
      </c>
    </row>
    <row r="2" spans="1:10" x14ac:dyDescent="0.2">
      <c r="A2" s="111">
        <v>41729</v>
      </c>
      <c r="B2" s="112">
        <v>278.47000000000003</v>
      </c>
      <c r="D2" s="27"/>
      <c r="E2" s="27"/>
      <c r="F2" s="27"/>
      <c r="G2" s="27"/>
      <c r="J2" s="54"/>
    </row>
    <row r="3" spans="1:10" x14ac:dyDescent="0.2">
      <c r="A3" s="113">
        <v>41820</v>
      </c>
      <c r="B3" s="112">
        <v>280.29000000000002</v>
      </c>
      <c r="D3" s="27"/>
      <c r="E3" s="27"/>
      <c r="F3" s="27"/>
      <c r="G3" s="27"/>
    </row>
    <row r="4" spans="1:10" x14ac:dyDescent="0.2">
      <c r="A4" s="113">
        <v>41912</v>
      </c>
      <c r="B4" s="112">
        <v>285.56</v>
      </c>
      <c r="D4" s="27"/>
      <c r="E4" s="27"/>
      <c r="F4" s="27"/>
      <c r="G4" s="27"/>
    </row>
    <row r="5" spans="1:10" x14ac:dyDescent="0.2">
      <c r="A5" s="84">
        <v>42004</v>
      </c>
      <c r="B5" s="112">
        <v>284.62</v>
      </c>
      <c r="D5" s="27"/>
      <c r="E5" s="27"/>
      <c r="F5" s="27"/>
      <c r="G5" s="27"/>
    </row>
    <row r="6" spans="1:10" x14ac:dyDescent="0.2">
      <c r="A6" s="113">
        <v>42094</v>
      </c>
      <c r="B6" s="112">
        <v>294.68</v>
      </c>
      <c r="D6" s="27"/>
      <c r="E6" s="27"/>
      <c r="F6" s="27"/>
      <c r="G6" s="27"/>
      <c r="H6" s="48"/>
    </row>
    <row r="7" spans="1:10" x14ac:dyDescent="0.2">
      <c r="A7" s="113">
        <v>42185</v>
      </c>
      <c r="B7" s="112">
        <v>286.77</v>
      </c>
      <c r="D7" s="27"/>
      <c r="E7" s="27"/>
      <c r="F7" s="27"/>
      <c r="G7" s="27"/>
    </row>
    <row r="8" spans="1:10" x14ac:dyDescent="0.2">
      <c r="A8" s="113">
        <v>42277</v>
      </c>
      <c r="B8" s="112">
        <v>282.20999999999998</v>
      </c>
      <c r="D8" s="27"/>
      <c r="E8" s="27"/>
      <c r="F8" s="27"/>
      <c r="G8" s="27"/>
    </row>
    <row r="9" spans="1:10" x14ac:dyDescent="0.2">
      <c r="A9" s="113">
        <v>42369</v>
      </c>
      <c r="B9" s="112">
        <v>284.33999999999997</v>
      </c>
      <c r="D9" s="27"/>
      <c r="E9" s="27"/>
      <c r="F9" s="27"/>
      <c r="G9" s="27"/>
    </row>
    <row r="10" spans="1:10" x14ac:dyDescent="0.2">
      <c r="A10" s="113">
        <v>42460</v>
      </c>
      <c r="B10" s="112">
        <v>280.70999999999998</v>
      </c>
      <c r="D10" s="27"/>
      <c r="E10" s="27"/>
      <c r="F10" s="27"/>
      <c r="G10" s="27"/>
    </row>
    <row r="11" spans="1:10" x14ac:dyDescent="0.2">
      <c r="A11" s="113">
        <v>42551</v>
      </c>
      <c r="B11" s="112">
        <v>280.42</v>
      </c>
      <c r="D11" s="27"/>
      <c r="E11" s="27"/>
      <c r="F11" s="27"/>
      <c r="G11" s="27"/>
    </row>
    <row r="12" spans="1:10" x14ac:dyDescent="0.2">
      <c r="A12" s="113">
        <v>42643</v>
      </c>
      <c r="B12" s="112">
        <v>280.10000000000002</v>
      </c>
      <c r="D12" s="27"/>
      <c r="E12" s="27"/>
      <c r="F12" s="27"/>
      <c r="G12" s="27"/>
    </row>
    <row r="13" spans="1:10" x14ac:dyDescent="0.2">
      <c r="A13" s="113">
        <v>42735</v>
      </c>
      <c r="B13" s="112">
        <v>280.52999999999997</v>
      </c>
      <c r="D13" s="27"/>
      <c r="E13" s="27"/>
      <c r="F13" s="27"/>
      <c r="G13" s="27"/>
    </row>
    <row r="14" spans="1:10" x14ac:dyDescent="0.2">
      <c r="A14" s="113">
        <v>42825</v>
      </c>
      <c r="B14" s="112">
        <v>279.05</v>
      </c>
      <c r="D14" s="27"/>
      <c r="E14" s="27"/>
      <c r="F14" s="27"/>
      <c r="G14" s="27"/>
    </row>
    <row r="15" spans="1:10" x14ac:dyDescent="0.2">
      <c r="A15" s="113">
        <v>42916</v>
      </c>
      <c r="B15" s="112">
        <v>278.60000000000002</v>
      </c>
      <c r="D15" s="27"/>
      <c r="E15" s="27"/>
      <c r="F15" s="27"/>
      <c r="G15" s="27"/>
    </row>
    <row r="16" spans="1:10" x14ac:dyDescent="0.2">
      <c r="A16" s="113">
        <v>43008</v>
      </c>
      <c r="B16" s="112">
        <v>280.98</v>
      </c>
      <c r="D16" s="27"/>
      <c r="E16" s="27"/>
      <c r="F16" s="27"/>
      <c r="G16" s="27"/>
    </row>
    <row r="17" spans="1:7" x14ac:dyDescent="0.2">
      <c r="A17" s="113">
        <v>43100</v>
      </c>
      <c r="B17" s="112">
        <v>282.85000000000002</v>
      </c>
      <c r="D17" s="27"/>
      <c r="E17" s="27"/>
      <c r="F17" s="27"/>
      <c r="G17" s="27"/>
    </row>
    <row r="18" spans="1:7" x14ac:dyDescent="0.2">
      <c r="A18" s="113">
        <v>43190</v>
      </c>
      <c r="B18" s="112">
        <v>281.32</v>
      </c>
      <c r="D18" s="27"/>
      <c r="E18" s="27"/>
      <c r="F18" s="27"/>
      <c r="G18" s="27"/>
    </row>
    <row r="19" spans="1:7" x14ac:dyDescent="0.2">
      <c r="A19" s="113">
        <v>43281</v>
      </c>
      <c r="B19" s="112">
        <v>279.42</v>
      </c>
    </row>
    <row r="20" spans="1:7" x14ac:dyDescent="0.2">
      <c r="A20" s="113">
        <v>43373</v>
      </c>
      <c r="B20" s="112">
        <v>282.95999999999998</v>
      </c>
    </row>
    <row r="21" spans="1:7" x14ac:dyDescent="0.2">
      <c r="A21" s="113">
        <v>43465</v>
      </c>
      <c r="B21" s="112">
        <v>275.64</v>
      </c>
    </row>
    <row r="22" spans="1:7" x14ac:dyDescent="0.2">
      <c r="A22" s="113">
        <v>43555</v>
      </c>
      <c r="B22" s="112">
        <v>281.47000000000003</v>
      </c>
    </row>
    <row r="23" spans="1:7" x14ac:dyDescent="0.2">
      <c r="A23" s="113">
        <v>43646</v>
      </c>
      <c r="B23" s="112">
        <v>284.89999999999998</v>
      </c>
    </row>
    <row r="24" spans="1:7" x14ac:dyDescent="0.2">
      <c r="A24" s="113">
        <v>43738</v>
      </c>
      <c r="B24" s="112">
        <v>284.41000000000003</v>
      </c>
    </row>
    <row r="25" spans="1:7" x14ac:dyDescent="0.2">
      <c r="A25" s="113">
        <v>43830</v>
      </c>
      <c r="B25" s="112">
        <v>290.48</v>
      </c>
    </row>
    <row r="26" spans="1:7" x14ac:dyDescent="0.2">
      <c r="A26" s="113">
        <v>43921</v>
      </c>
      <c r="B26" s="112">
        <v>273.10000000000002</v>
      </c>
    </row>
    <row r="27" spans="1:7" x14ac:dyDescent="0.2">
      <c r="A27" s="113">
        <v>44012</v>
      </c>
      <c r="B27" s="112">
        <v>291.73</v>
      </c>
    </row>
    <row r="28" spans="1:7" x14ac:dyDescent="0.2">
      <c r="A28" s="113">
        <v>44104</v>
      </c>
      <c r="B28" s="112">
        <v>302.02999999999997</v>
      </c>
    </row>
    <row r="29" spans="1:7" x14ac:dyDescent="0.2">
      <c r="A29" s="113">
        <v>44196</v>
      </c>
      <c r="B29" s="112">
        <v>318.13</v>
      </c>
    </row>
    <row r="30" spans="1:7" x14ac:dyDescent="0.2">
      <c r="A30" s="113">
        <v>44286</v>
      </c>
      <c r="B30" s="112">
        <v>326.41000000000003</v>
      </c>
    </row>
    <row r="31" spans="1:7" x14ac:dyDescent="0.2">
      <c r="A31" s="113">
        <v>44377</v>
      </c>
      <c r="B31" s="112">
        <v>326.85000000000002</v>
      </c>
    </row>
    <row r="32" spans="1:7" x14ac:dyDescent="0.2">
      <c r="A32" s="113">
        <v>44469</v>
      </c>
      <c r="B32" s="112">
        <v>326.23</v>
      </c>
    </row>
    <row r="33" spans="1:2" x14ac:dyDescent="0.2">
      <c r="A33" s="113">
        <v>44561</v>
      </c>
      <c r="B33" s="112">
        <v>328.9</v>
      </c>
    </row>
    <row r="34" spans="1:2" x14ac:dyDescent="0.2">
      <c r="A34" s="113">
        <v>44651</v>
      </c>
      <c r="B34" s="112">
        <v>315.77</v>
      </c>
    </row>
    <row r="35" spans="1:2" x14ac:dyDescent="0.2">
      <c r="A35" s="113">
        <v>44742</v>
      </c>
      <c r="B35" s="112">
        <v>300.43</v>
      </c>
    </row>
    <row r="36" spans="1:2" x14ac:dyDescent="0.2">
      <c r="A36" s="113">
        <v>44834</v>
      </c>
      <c r="B36" s="112">
        <v>291.95</v>
      </c>
    </row>
    <row r="37" spans="1:2" x14ac:dyDescent="0.2">
      <c r="A37" s="113">
        <v>44926</v>
      </c>
      <c r="B37" s="112">
        <v>289.14</v>
      </c>
    </row>
    <row r="38" spans="1:2" x14ac:dyDescent="0.2">
      <c r="A38" s="113">
        <v>45016</v>
      </c>
      <c r="B38" s="112">
        <v>284.04000000000002</v>
      </c>
    </row>
    <row r="39" spans="1:2" x14ac:dyDescent="0.2">
      <c r="A39" s="113">
        <v>45107</v>
      </c>
      <c r="B39" s="112">
        <v>287.56</v>
      </c>
    </row>
    <row r="40" spans="1:2" x14ac:dyDescent="0.2">
      <c r="A40" s="113">
        <v>45199</v>
      </c>
      <c r="B40" s="112">
        <v>286.49</v>
      </c>
    </row>
    <row r="41" spans="1:2" x14ac:dyDescent="0.2">
      <c r="A41" s="113">
        <v>45291</v>
      </c>
      <c r="B41" s="112">
        <v>288.27999999999997</v>
      </c>
    </row>
    <row r="42" spans="1:2" x14ac:dyDescent="0.2">
      <c r="A42" s="113">
        <v>45382</v>
      </c>
      <c r="B42" s="112">
        <v>298.54000000000002</v>
      </c>
    </row>
    <row r="43" spans="1:2" x14ac:dyDescent="0.2">
      <c r="A43" s="113">
        <v>45473</v>
      </c>
      <c r="B43" s="112">
        <v>299.45999999999998</v>
      </c>
    </row>
    <row r="44" spans="1:2" x14ac:dyDescent="0.2">
      <c r="A44" s="113">
        <v>45565</v>
      </c>
      <c r="B44" s="112">
        <v>307.44</v>
      </c>
    </row>
    <row r="45" spans="1:2" x14ac:dyDescent="0.2">
      <c r="A45" s="113">
        <v>45657</v>
      </c>
      <c r="B45" s="112">
        <v>311.5</v>
      </c>
    </row>
    <row r="47" spans="1:2" x14ac:dyDescent="0.2">
      <c r="B47" s="6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rightToLeft="1" zoomScaleNormal="100" workbookViewId="0"/>
  </sheetViews>
  <sheetFormatPr defaultColWidth="10.875" defaultRowHeight="14.25" x14ac:dyDescent="0.2"/>
  <cols>
    <col min="1" max="1" width="19.5" style="18" bestFit="1" customWidth="1"/>
    <col min="2" max="7" width="12.375" style="18" bestFit="1" customWidth="1"/>
    <col min="8" max="16384" width="10.875" style="18"/>
  </cols>
  <sheetData>
    <row r="1" spans="1:7" s="44" customFormat="1" ht="15" x14ac:dyDescent="0.25">
      <c r="A1" s="131" t="s">
        <v>35</v>
      </c>
      <c r="B1" s="132" t="s">
        <v>36</v>
      </c>
      <c r="C1" s="133" t="s">
        <v>41</v>
      </c>
      <c r="D1" s="132" t="s">
        <v>42</v>
      </c>
      <c r="E1" s="133" t="s">
        <v>50</v>
      </c>
      <c r="F1" s="132" t="s">
        <v>80</v>
      </c>
      <c r="G1" s="133" t="s">
        <v>147</v>
      </c>
    </row>
    <row r="2" spans="1:7" x14ac:dyDescent="0.2">
      <c r="A2" s="79" t="s">
        <v>5</v>
      </c>
      <c r="B2" s="19">
        <v>4.1483400000000001</v>
      </c>
      <c r="C2" s="19">
        <v>4.4985100000000005</v>
      </c>
      <c r="D2" s="19">
        <v>5.2074699999999998</v>
      </c>
      <c r="E2" s="19">
        <v>5.1040000000000001</v>
      </c>
      <c r="F2" s="19">
        <v>5.4150299999999998</v>
      </c>
      <c r="G2" s="41">
        <v>6.2277700000000005</v>
      </c>
    </row>
    <row r="3" spans="1:7" x14ac:dyDescent="0.2">
      <c r="A3" s="40" t="s">
        <v>29</v>
      </c>
      <c r="B3" s="20">
        <v>49.725432341611345</v>
      </c>
      <c r="C3" s="20">
        <v>47.603762134573444</v>
      </c>
      <c r="D3" s="20">
        <v>47.329701371299301</v>
      </c>
      <c r="E3" s="20">
        <v>42.51880877742947</v>
      </c>
      <c r="F3" s="20">
        <v>44.678053491855081</v>
      </c>
      <c r="G3" s="42">
        <v>47.070620784004547</v>
      </c>
    </row>
    <row r="4" spans="1:7" x14ac:dyDescent="0.2">
      <c r="A4" s="40" t="s">
        <v>30</v>
      </c>
      <c r="B4" s="20">
        <v>43.221384939517975</v>
      </c>
      <c r="C4" s="20">
        <v>41.907876163440783</v>
      </c>
      <c r="D4" s="20">
        <v>42.949839365373201</v>
      </c>
      <c r="E4" s="20">
        <v>39.113832288401255</v>
      </c>
      <c r="F4" s="20">
        <v>40.401068876811394</v>
      </c>
      <c r="G4" s="42">
        <v>42.888064266984806</v>
      </c>
    </row>
    <row r="5" spans="1:7" x14ac:dyDescent="0.2">
      <c r="A5" s="40" t="s">
        <v>31</v>
      </c>
      <c r="B5" s="20">
        <v>15.452204978376892</v>
      </c>
      <c r="C5" s="20">
        <v>17.171908031770517</v>
      </c>
      <c r="D5" s="20">
        <v>17.084879989707094</v>
      </c>
      <c r="E5" s="20">
        <v>16.733738244514107</v>
      </c>
      <c r="F5" s="20">
        <v>19.031658181025776</v>
      </c>
      <c r="G5" s="42">
        <v>20.102219574582875</v>
      </c>
    </row>
    <row r="6" spans="1:7" x14ac:dyDescent="0.2">
      <c r="A6" s="40" t="s">
        <v>32</v>
      </c>
      <c r="B6" s="20">
        <v>21.74484251531938</v>
      </c>
      <c r="C6" s="20">
        <v>23.653609750784149</v>
      </c>
      <c r="D6" s="20">
        <v>24.042001202119263</v>
      </c>
      <c r="E6" s="20">
        <v>24.383816614420063</v>
      </c>
      <c r="F6" s="20">
        <v>25.38563959941127</v>
      </c>
      <c r="G6" s="42">
        <v>26.554930577076544</v>
      </c>
    </row>
    <row r="7" spans="1:7" x14ac:dyDescent="0.2">
      <c r="A7" s="40" t="s">
        <v>33</v>
      </c>
      <c r="B7" s="20">
        <v>72.419329177454117</v>
      </c>
      <c r="C7" s="20">
        <v>74.431756292639108</v>
      </c>
      <c r="D7" s="20">
        <v>75.46582121452451</v>
      </c>
      <c r="E7" s="20">
        <v>75.659678683385579</v>
      </c>
      <c r="F7" s="20">
        <v>76.082680982376829</v>
      </c>
      <c r="G7" s="42">
        <v>76.856081711431216</v>
      </c>
    </row>
    <row r="8" spans="1:7" x14ac:dyDescent="0.2">
      <c r="A8" s="40" t="s">
        <v>34</v>
      </c>
      <c r="B8" s="20">
        <v>27.982277248248696</v>
      </c>
      <c r="C8" s="20">
        <v>31.757404118252488</v>
      </c>
      <c r="D8" s="20">
        <v>32.289384288339633</v>
      </c>
      <c r="E8" s="20">
        <v>35.118534482758619</v>
      </c>
      <c r="F8" s="20">
        <v>32.956234776169296</v>
      </c>
      <c r="G8" s="42">
        <v>31.164927413825492</v>
      </c>
    </row>
    <row r="9" spans="1:7" x14ac:dyDescent="0.2">
      <c r="A9" s="78" t="s">
        <v>16</v>
      </c>
      <c r="B9" s="21">
        <v>53.870574124806545</v>
      </c>
      <c r="C9" s="21">
        <v>54.331593649097144</v>
      </c>
      <c r="D9" s="21">
        <v>53.980483264022652</v>
      </c>
      <c r="E9" s="21">
        <v>55.134798917652816</v>
      </c>
      <c r="F9" s="21">
        <v>53.686111364683107</v>
      </c>
      <c r="G9" s="43">
        <v>54.076289694176246</v>
      </c>
    </row>
    <row r="10" spans="1:7" x14ac:dyDescent="0.2">
      <c r="A10" s="40" t="s">
        <v>29</v>
      </c>
      <c r="B10" s="20">
        <v>47.119495180065826</v>
      </c>
      <c r="C10" s="20">
        <v>43.159414521509369</v>
      </c>
      <c r="D10" s="20">
        <v>44.182701761077922</v>
      </c>
      <c r="E10" s="20">
        <v>39.193454162255783</v>
      </c>
      <c r="F10" s="20">
        <v>41.461257801148548</v>
      </c>
      <c r="G10" s="42">
        <v>44.404174537404309</v>
      </c>
    </row>
    <row r="11" spans="1:7" x14ac:dyDescent="0.2">
      <c r="A11" s="40" t="s">
        <v>30</v>
      </c>
      <c r="B11" s="20">
        <v>35.279382971010349</v>
      </c>
      <c r="C11" s="20">
        <v>31.724874820334055</v>
      </c>
      <c r="D11" s="20">
        <v>32.638879550081015</v>
      </c>
      <c r="E11" s="20">
        <v>26.300289723231487</v>
      </c>
      <c r="F11" s="20">
        <v>25.419947119849546</v>
      </c>
      <c r="G11" s="42">
        <v>29.288326768474153</v>
      </c>
    </row>
    <row r="12" spans="1:7" x14ac:dyDescent="0.2">
      <c r="A12" s="40" t="s">
        <v>31</v>
      </c>
      <c r="B12" s="20">
        <v>9.4283525044173757</v>
      </c>
      <c r="C12" s="20">
        <v>9.7579315473064074</v>
      </c>
      <c r="D12" s="20">
        <v>9.1760087920823494</v>
      </c>
      <c r="E12" s="20">
        <v>8.9079651045718045</v>
      </c>
      <c r="F12" s="20">
        <v>10.610041259400662</v>
      </c>
      <c r="G12" s="42">
        <v>13.153537389879508</v>
      </c>
    </row>
    <row r="13" spans="1:7" x14ac:dyDescent="0.2">
      <c r="A13" s="40" t="s">
        <v>32</v>
      </c>
      <c r="B13" s="20">
        <v>19.094701985671936</v>
      </c>
      <c r="C13" s="20">
        <v>19.385239562409083</v>
      </c>
      <c r="D13" s="20">
        <v>19.591020173975657</v>
      </c>
      <c r="E13" s="20">
        <v>20.782656437566189</v>
      </c>
      <c r="F13" s="20">
        <v>19.8078404160071</v>
      </c>
      <c r="G13" s="42">
        <v>22.172471976689756</v>
      </c>
    </row>
    <row r="14" spans="1:7" x14ac:dyDescent="0.2">
      <c r="A14" s="40" t="s">
        <v>33</v>
      </c>
      <c r="B14" s="20">
        <v>90.07438793357197</v>
      </c>
      <c r="C14" s="20">
        <v>91.601376711893238</v>
      </c>
      <c r="D14" s="20">
        <v>91.446894270082069</v>
      </c>
      <c r="E14" s="20">
        <v>91.735457584444674</v>
      </c>
      <c r="F14" s="20">
        <v>91.282778478257555</v>
      </c>
      <c r="G14" s="42">
        <v>91.396898518042718</v>
      </c>
    </row>
    <row r="15" spans="1:7" x14ac:dyDescent="0.2">
      <c r="A15" s="40" t="s">
        <v>34</v>
      </c>
      <c r="B15" s="20">
        <v>44.865589698386358</v>
      </c>
      <c r="C15" s="20">
        <v>51.318042162947982</v>
      </c>
      <c r="D15" s="20">
        <v>51.361998341568082</v>
      </c>
      <c r="E15" s="20">
        <v>53.325386923285791</v>
      </c>
      <c r="F15" s="20">
        <v>50.587894299149767</v>
      </c>
      <c r="G15" s="42">
        <v>46.796130002771022</v>
      </c>
    </row>
    <row r="16" spans="1:7" x14ac:dyDescent="0.2">
      <c r="A16" s="78" t="s">
        <v>45</v>
      </c>
      <c r="B16" s="21">
        <v>46.129425875193455</v>
      </c>
      <c r="C16" s="21">
        <v>45.668406350902856</v>
      </c>
      <c r="D16" s="21">
        <v>46.019516735977348</v>
      </c>
      <c r="E16" s="21">
        <v>44.865201082347184</v>
      </c>
      <c r="F16" s="21">
        <v>46.313888635316886</v>
      </c>
      <c r="G16" s="43">
        <v>45.923710305823754</v>
      </c>
    </row>
    <row r="17" spans="1:7" x14ac:dyDescent="0.2">
      <c r="A17" s="40" t="s">
        <v>29</v>
      </c>
      <c r="B17" s="20">
        <v>52.768681381940681</v>
      </c>
      <c r="C17" s="20">
        <v>52.891191844578167</v>
      </c>
      <c r="D17" s="20">
        <v>51.021103885716279</v>
      </c>
      <c r="E17" s="20">
        <v>46.605333603228758</v>
      </c>
      <c r="F17" s="20">
        <v>48.406897188149941</v>
      </c>
      <c r="G17" s="42">
        <v>50.210426316372818</v>
      </c>
    </row>
    <row r="18" spans="1:7" x14ac:dyDescent="0.2">
      <c r="A18" s="40" t="s">
        <v>30</v>
      </c>
      <c r="B18" s="20">
        <v>52.496163405250506</v>
      </c>
      <c r="C18" s="20">
        <v>54.022568470652139</v>
      </c>
      <c r="D18" s="20">
        <v>55.044503395390194</v>
      </c>
      <c r="E18" s="20">
        <v>54.860381411333663</v>
      </c>
      <c r="F18" s="20">
        <v>57.766878458147744</v>
      </c>
      <c r="G18" s="42">
        <v>58.902087085192328</v>
      </c>
    </row>
    <row r="19" spans="1:7" x14ac:dyDescent="0.2">
      <c r="A19" s="40" t="s">
        <v>31</v>
      </c>
      <c r="B19" s="20">
        <v>22.486942243334767</v>
      </c>
      <c r="C19" s="20">
        <v>25.992298097120418</v>
      </c>
      <c r="D19" s="20">
        <v>26.361915465112904</v>
      </c>
      <c r="E19" s="20">
        <v>26.350822711692746</v>
      </c>
      <c r="F19" s="20">
        <v>28.793824072237431</v>
      </c>
      <c r="G19" s="42">
        <v>28.2844624358512</v>
      </c>
    </row>
    <row r="20" spans="1:7" x14ac:dyDescent="0.2">
      <c r="A20" s="40" t="s">
        <v>32</v>
      </c>
      <c r="B20" s="20">
        <v>24.839712853176753</v>
      </c>
      <c r="C20" s="20">
        <v>28.731679540143663</v>
      </c>
      <c r="D20" s="20">
        <v>29.26296230600569</v>
      </c>
      <c r="E20" s="20">
        <v>28.809278607929755</v>
      </c>
      <c r="F20" s="20">
        <v>31.851310199606299</v>
      </c>
      <c r="G20" s="42">
        <v>31.71538253683897</v>
      </c>
    </row>
    <row r="21" spans="1:7" x14ac:dyDescent="0.2">
      <c r="A21" s="40" t="s">
        <v>33</v>
      </c>
      <c r="B21" s="20">
        <v>51.801510217979057</v>
      </c>
      <c r="C21" s="20">
        <v>54.005100005130771</v>
      </c>
      <c r="D21" s="20">
        <v>56.720164853856389</v>
      </c>
      <c r="E21" s="20">
        <v>55.904170722377486</v>
      </c>
      <c r="F21" s="20">
        <v>58.463039208318961</v>
      </c>
      <c r="G21" s="42">
        <v>59.733915040055905</v>
      </c>
    </row>
    <row r="22" spans="1:7" x14ac:dyDescent="0.2">
      <c r="A22" s="40" t="s">
        <v>34</v>
      </c>
      <c r="B22" s="20">
        <v>8.2657141746442999</v>
      </c>
      <c r="C22" s="20">
        <v>8.4861598888059842</v>
      </c>
      <c r="D22" s="20">
        <v>9.9173778718407934</v>
      </c>
      <c r="E22" s="20">
        <v>12.744152466964808</v>
      </c>
      <c r="F22" s="20">
        <v>12.517976089916584</v>
      </c>
      <c r="G22" s="42">
        <v>12.758804871915308</v>
      </c>
    </row>
    <row r="24" spans="1:7" x14ac:dyDescent="0.2">
      <c r="A24" s="22"/>
      <c r="B24" s="23"/>
      <c r="C24" s="23"/>
      <c r="D24" s="23"/>
      <c r="E24" s="23"/>
      <c r="F24" s="23"/>
      <c r="G24" s="23"/>
    </row>
    <row r="25" spans="1:7" x14ac:dyDescent="0.2">
      <c r="B25" s="24"/>
      <c r="C25" s="24"/>
      <c r="D25" s="24"/>
      <c r="E25" s="24"/>
      <c r="F25" s="23"/>
      <c r="G25" s="2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rightToLeft="1" zoomScaleNormal="100" workbookViewId="0">
      <selection activeCell="A18" sqref="A18"/>
    </sheetView>
  </sheetViews>
  <sheetFormatPr defaultRowHeight="14.25" x14ac:dyDescent="0.2"/>
  <sheetData>
    <row r="1" spans="1:1" ht="15" x14ac:dyDescent="0.25">
      <c r="A1" s="157" t="s">
        <v>84</v>
      </c>
    </row>
    <row r="2" spans="1:1" ht="15" x14ac:dyDescent="0.25">
      <c r="A2" s="157" t="s">
        <v>68</v>
      </c>
    </row>
    <row r="17" spans="1:1" x14ac:dyDescent="0.2">
      <c r="A17" s="108" t="s">
        <v>48</v>
      </c>
    </row>
    <row r="18" spans="1:1" x14ac:dyDescent="0.2">
      <c r="A18" s="77" t="s">
        <v>148</v>
      </c>
    </row>
    <row r="29" spans="1:1" x14ac:dyDescent="0.2">
      <c r="A29" s="77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rightToLeft="1" zoomScaleNormal="100" workbookViewId="0"/>
  </sheetViews>
  <sheetFormatPr defaultRowHeight="14.25" x14ac:dyDescent="0.2"/>
  <cols>
    <col min="1" max="1" width="18.875" customWidth="1"/>
    <col min="2" max="2" width="12.875" bestFit="1" customWidth="1"/>
    <col min="3" max="3" width="11.875" bestFit="1" customWidth="1"/>
    <col min="4" max="4" width="17.125" bestFit="1" customWidth="1"/>
    <col min="5" max="5" width="16.25" bestFit="1" customWidth="1"/>
  </cols>
  <sheetData>
    <row r="1" spans="1:10" ht="15" x14ac:dyDescent="0.25">
      <c r="A1" s="134" t="s">
        <v>49</v>
      </c>
      <c r="B1" s="134" t="s">
        <v>67</v>
      </c>
      <c r="C1" s="134" t="s">
        <v>143</v>
      </c>
      <c r="D1" s="135" t="s">
        <v>15</v>
      </c>
      <c r="E1" s="136" t="s">
        <v>56</v>
      </c>
    </row>
    <row r="2" spans="1:10" x14ac:dyDescent="0.2">
      <c r="A2" s="29" t="s">
        <v>142</v>
      </c>
      <c r="B2" s="80">
        <v>1030.571336925</v>
      </c>
      <c r="C2" s="13">
        <v>1251.9183779130001</v>
      </c>
      <c r="D2" s="45">
        <v>221.34704098800012</v>
      </c>
      <c r="E2" s="30">
        <v>0.21478090167775421</v>
      </c>
      <c r="J2" s="2"/>
    </row>
    <row r="3" spans="1:10" x14ac:dyDescent="0.2">
      <c r="A3" s="29" t="s">
        <v>39</v>
      </c>
      <c r="B3" s="80">
        <v>2002.3029198354191</v>
      </c>
      <c r="C3" s="14">
        <v>2203.779961649705</v>
      </c>
      <c r="D3" s="45">
        <v>201.47704181428594</v>
      </c>
      <c r="E3" s="30">
        <v>0.10062265794970049</v>
      </c>
      <c r="J3" s="2"/>
    </row>
    <row r="4" spans="1:10" x14ac:dyDescent="0.2">
      <c r="A4" s="82" t="s">
        <v>3</v>
      </c>
      <c r="B4" s="80">
        <v>685.3029199017393</v>
      </c>
      <c r="C4" s="14">
        <v>860.84707014806168</v>
      </c>
      <c r="D4" s="45">
        <v>175.54415024632237</v>
      </c>
      <c r="E4" s="30">
        <v>0.2561555556650662</v>
      </c>
      <c r="J4" s="2"/>
    </row>
    <row r="5" spans="1:10" x14ac:dyDescent="0.2">
      <c r="A5" s="29" t="s">
        <v>6</v>
      </c>
      <c r="B5" s="80">
        <v>991.61574861119993</v>
      </c>
      <c r="C5" s="14">
        <v>1107.7142600881998</v>
      </c>
      <c r="D5" s="45">
        <v>116.09851147699987</v>
      </c>
      <c r="E5" s="75">
        <v>0.11708014081018861</v>
      </c>
      <c r="J5" s="2"/>
    </row>
    <row r="6" spans="1:10" x14ac:dyDescent="0.2">
      <c r="A6" s="83" t="s">
        <v>37</v>
      </c>
      <c r="B6" s="81">
        <v>291.02580377499976</v>
      </c>
      <c r="C6" s="14">
        <v>356.56969244499993</v>
      </c>
      <c r="D6" s="45">
        <v>65.543888670000172</v>
      </c>
      <c r="E6" s="32">
        <v>0.22521676023159101</v>
      </c>
      <c r="J6" s="2"/>
    </row>
    <row r="7" spans="1:10" x14ac:dyDescent="0.2">
      <c r="A7" s="29" t="s">
        <v>2</v>
      </c>
      <c r="B7" s="80">
        <v>414.21415819000009</v>
      </c>
      <c r="C7" s="31">
        <v>446.94356887499987</v>
      </c>
      <c r="D7" s="45">
        <v>32.729410684999777</v>
      </c>
      <c r="E7" s="30">
        <v>7.9015673505749145E-2</v>
      </c>
      <c r="J7" s="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zoomScaleNormal="100" workbookViewId="0">
      <selection activeCell="A17" sqref="A17"/>
    </sheetView>
  </sheetViews>
  <sheetFormatPr defaultRowHeight="14.25" x14ac:dyDescent="0.2"/>
  <sheetData>
    <row r="1" spans="1:1" ht="15" x14ac:dyDescent="0.25">
      <c r="A1" s="231" t="s">
        <v>133</v>
      </c>
    </row>
    <row r="2" spans="1:1" ht="15" x14ac:dyDescent="0.25">
      <c r="A2" s="231" t="s">
        <v>85</v>
      </c>
    </row>
    <row r="17" spans="1:1" x14ac:dyDescent="0.2">
      <c r="A17" s="77" t="s">
        <v>148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rightToLeft="1" zoomScaleNormal="100" workbookViewId="0"/>
  </sheetViews>
  <sheetFormatPr defaultRowHeight="14.25" x14ac:dyDescent="0.2"/>
  <cols>
    <col min="1" max="1" width="17.5" bestFit="1" customWidth="1"/>
    <col min="2" max="2" width="7.875" bestFit="1" customWidth="1"/>
    <col min="3" max="3" width="6.875" bestFit="1" customWidth="1"/>
    <col min="4" max="4" width="12.875" bestFit="1" customWidth="1"/>
    <col min="5" max="5" width="11.875" bestFit="1" customWidth="1"/>
  </cols>
  <sheetData>
    <row r="1" spans="1:10" ht="15" x14ac:dyDescent="0.25">
      <c r="A1" s="134" t="s">
        <v>49</v>
      </c>
      <c r="B1" s="137" t="s">
        <v>69</v>
      </c>
      <c r="C1" s="137" t="s">
        <v>86</v>
      </c>
      <c r="D1" s="134" t="s">
        <v>67</v>
      </c>
      <c r="E1" s="138" t="s">
        <v>143</v>
      </c>
    </row>
    <row r="2" spans="1:10" x14ac:dyDescent="0.2">
      <c r="A2" s="85" t="s">
        <v>39</v>
      </c>
      <c r="B2" s="80">
        <v>2002.3029198354191</v>
      </c>
      <c r="C2" s="13">
        <v>2203.779961649705</v>
      </c>
      <c r="D2" s="87">
        <v>0.36976745322346216</v>
      </c>
      <c r="E2" s="88">
        <v>0.35386324871252872</v>
      </c>
      <c r="I2" s="12"/>
      <c r="J2" s="12"/>
    </row>
    <row r="3" spans="1:10" x14ac:dyDescent="0.2">
      <c r="A3" s="85" t="s">
        <v>137</v>
      </c>
      <c r="B3" s="80">
        <v>1030.571336925</v>
      </c>
      <c r="C3" s="14">
        <v>1251.9183779130001</v>
      </c>
      <c r="D3" s="87">
        <v>0.1903167272268565</v>
      </c>
      <c r="E3" s="88">
        <v>0.20102184067396037</v>
      </c>
      <c r="I3" s="12"/>
      <c r="J3" s="12"/>
    </row>
    <row r="4" spans="1:10" x14ac:dyDescent="0.2">
      <c r="A4" s="85" t="s">
        <v>6</v>
      </c>
      <c r="B4" s="80">
        <v>991.61574861119993</v>
      </c>
      <c r="C4" s="14">
        <v>1107.7142600881998</v>
      </c>
      <c r="D4" s="87">
        <v>0.18312275645604054</v>
      </c>
      <c r="E4" s="88">
        <v>0.17786683495687</v>
      </c>
      <c r="I4" s="12"/>
      <c r="J4" s="12"/>
    </row>
    <row r="5" spans="1:10" x14ac:dyDescent="0.2">
      <c r="A5" s="85" t="s">
        <v>3</v>
      </c>
      <c r="B5" s="80">
        <v>685.3029199017393</v>
      </c>
      <c r="C5" s="14">
        <v>860.84707014806168</v>
      </c>
      <c r="D5" s="87">
        <v>0.12655563394948105</v>
      </c>
      <c r="E5" s="88">
        <v>0.13822711259213977</v>
      </c>
      <c r="I5" s="12"/>
      <c r="J5" s="12"/>
    </row>
    <row r="6" spans="1:10" x14ac:dyDescent="0.2">
      <c r="A6" s="85" t="s">
        <v>2</v>
      </c>
      <c r="B6" s="80">
        <v>414.21415819000009</v>
      </c>
      <c r="C6" s="14">
        <v>446.94356887499987</v>
      </c>
      <c r="D6" s="87">
        <v>7.6493378122629893E-2</v>
      </c>
      <c r="E6" s="88">
        <v>7.176619536683973E-2</v>
      </c>
      <c r="I6" s="12"/>
      <c r="J6" s="12"/>
    </row>
    <row r="7" spans="1:10" x14ac:dyDescent="0.2">
      <c r="A7" s="86" t="s">
        <v>37</v>
      </c>
      <c r="B7" s="81">
        <v>291.02580377499976</v>
      </c>
      <c r="C7" s="31">
        <v>356.56969244499993</v>
      </c>
      <c r="D7" s="89">
        <v>5.3744051021529723E-2</v>
      </c>
      <c r="E7" s="90">
        <v>5.7254767697661343E-2</v>
      </c>
      <c r="I7" s="12"/>
      <c r="J7" s="12"/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49</vt:i4>
      </vt:variant>
    </vt:vector>
  </HeadingPairs>
  <TitlesOfParts>
    <vt:vector size="49" baseType="lpstr">
      <vt:lpstr>איור א'-1 </vt:lpstr>
      <vt:lpstr>נתונים א'-1</vt:lpstr>
      <vt:lpstr>איור א'-2</vt:lpstr>
      <vt:lpstr>נתונים א'-2</vt:lpstr>
      <vt:lpstr>איור א'- 3</vt:lpstr>
      <vt:lpstr>נתונים א'- 3</vt:lpstr>
      <vt:lpstr>איור א'- 4</vt:lpstr>
      <vt:lpstr>נתונים א'- 4</vt:lpstr>
      <vt:lpstr>איור א'- 5</vt:lpstr>
      <vt:lpstr>נתונים א'-5</vt:lpstr>
      <vt:lpstr>איור א'-6</vt:lpstr>
      <vt:lpstr>נתונים א'-6</vt:lpstr>
      <vt:lpstr>איור א'-7</vt:lpstr>
      <vt:lpstr>נתונים א'-7</vt:lpstr>
      <vt:lpstr>איור א'-8</vt:lpstr>
      <vt:lpstr>נתונים א'-8</vt:lpstr>
      <vt:lpstr>איור א'-9</vt:lpstr>
      <vt:lpstr>נתונים א'-9</vt:lpstr>
      <vt:lpstr>איור א'-10</vt:lpstr>
      <vt:lpstr>נתונים א'-10</vt:lpstr>
      <vt:lpstr>איור א'-11</vt:lpstr>
      <vt:lpstr>נתונים א'-11</vt:lpstr>
      <vt:lpstr>איור א'-12</vt:lpstr>
      <vt:lpstr>נתונים א'-12</vt:lpstr>
      <vt:lpstr>איור א'-13</vt:lpstr>
      <vt:lpstr>נתונים א'-13</vt:lpstr>
      <vt:lpstr>איור א'- 14</vt:lpstr>
      <vt:lpstr>נתונים א'-14</vt:lpstr>
      <vt:lpstr>איור א'-15</vt:lpstr>
      <vt:lpstr>נתונים א'-15</vt:lpstr>
      <vt:lpstr>איור א'-16</vt:lpstr>
      <vt:lpstr>נתונים א'-16</vt:lpstr>
      <vt:lpstr>איור א'-17</vt:lpstr>
      <vt:lpstr>נתונים א'-17</vt:lpstr>
      <vt:lpstr>איור א'- 18</vt:lpstr>
      <vt:lpstr>נתונים א'- 18</vt:lpstr>
      <vt:lpstr>איור א'- 19</vt:lpstr>
      <vt:lpstr>נתונים א'- 19</vt:lpstr>
      <vt:lpstr>איור א'-20</vt:lpstr>
      <vt:lpstr>נתונים א'-20</vt:lpstr>
      <vt:lpstr>איור א'- 21</vt:lpstr>
      <vt:lpstr>נתונים א'- 21</vt:lpstr>
      <vt:lpstr>איור א'- 22</vt:lpstr>
      <vt:lpstr>נתונים א'- 22</vt:lpstr>
      <vt:lpstr>איור א'- 23</vt:lpstr>
      <vt:lpstr>נתונים א'- 23</vt:lpstr>
      <vt:lpstr>איור א'- 24</vt:lpstr>
      <vt:lpstr>נתונים א'- 24</vt:lpstr>
      <vt:lpstr>לוח אינדיקטורים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2025-03-19T14:35:20Z</dcterms:modified>
</cp:coreProperties>
</file>