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מטה\CPMI\2023\"/>
    </mc:Choice>
  </mc:AlternateContent>
  <bookViews>
    <workbookView xWindow="0" yWindow="0" windowWidth="28800" windowHeight="12330" tabRatio="806"/>
  </bookViews>
  <sheets>
    <sheet name="לוח 4" sheetId="4" r:id="rId1"/>
  </sheets>
  <definedNames>
    <definedName name="_xlnm.Print_Area" localSheetId="0">'לוח 4'!$A$1:$Q$28</definedName>
  </definedNames>
  <calcPr calcId="162913"/>
</workbook>
</file>

<file path=xl/calcChain.xml><?xml version="1.0" encoding="utf-8"?>
<calcChain xmlns="http://schemas.openxmlformats.org/spreadsheetml/2006/main">
  <c r="D24" i="4" l="1"/>
  <c r="E24" i="4"/>
  <c r="F24" i="4"/>
  <c r="G24" i="4"/>
  <c r="H24" i="4"/>
  <c r="I24" i="4"/>
  <c r="J24" i="4"/>
  <c r="K24" i="4"/>
  <c r="L24" i="4"/>
  <c r="M24" i="4"/>
  <c r="N24" i="4"/>
  <c r="C24" i="4"/>
  <c r="P14" i="4" l="1"/>
  <c r="O14" i="4"/>
  <c r="P6" i="4"/>
  <c r="P5" i="4" s="1"/>
  <c r="P24" i="4" s="1"/>
  <c r="O6" i="4"/>
  <c r="O5" i="4"/>
  <c r="O24" i="4" s="1"/>
  <c r="Q24" i="4" l="1"/>
  <c r="Q23" i="4"/>
  <c r="Q21" i="4"/>
  <c r="Q20" i="4"/>
  <c r="Q19" i="4"/>
  <c r="Q18" i="4"/>
  <c r="Q17" i="4"/>
  <c r="Q16" i="4"/>
  <c r="Q14" i="4"/>
  <c r="Q12" i="4"/>
  <c r="Q11" i="4"/>
  <c r="Q10" i="4"/>
  <c r="Q9" i="4"/>
  <c r="Q8" i="4"/>
  <c r="Q6" i="4"/>
  <c r="Q5" i="4"/>
</calcChain>
</file>

<file path=xl/sharedStrings.xml><?xml version="1.0" encoding="utf-8"?>
<sst xmlns="http://schemas.openxmlformats.org/spreadsheetml/2006/main" count="27" uniqueCount="27">
  <si>
    <t>לוח 4</t>
  </si>
  <si>
    <t>שטרות ומעות</t>
  </si>
  <si>
    <t>(מיליוני ש"ח, לסוף שנה)</t>
  </si>
  <si>
    <t>סך כל המעות במחזור</t>
  </si>
  <si>
    <t>המזומן שבידי הציבור</t>
  </si>
  <si>
    <t>המקור: בנק ישראל.</t>
  </si>
  <si>
    <t>סך כל השטרות במחזור</t>
  </si>
  <si>
    <t>ערך השטרות והמעות במחזור כולל את המזומן שבידי הציבור ובכספות הבנקים, להוציא מטבעות זיכרון ומטבעות אספנות.</t>
  </si>
  <si>
    <t xml:space="preserve"> 200 ש"ח</t>
  </si>
  <si>
    <t xml:space="preserve"> 100 ש"ח</t>
  </si>
  <si>
    <t xml:space="preserve"> 50 ש"ח</t>
  </si>
  <si>
    <t xml:space="preserve"> 20 ש"ח</t>
  </si>
  <si>
    <t xml:space="preserve">    10 ש"ח</t>
  </si>
  <si>
    <t xml:space="preserve">    5 ש"ח</t>
  </si>
  <si>
    <t xml:space="preserve">    2 ש"ח</t>
  </si>
  <si>
    <t xml:space="preserve">    1 ש"ח</t>
  </si>
  <si>
    <t xml:space="preserve">    1/2 ש"ח</t>
  </si>
  <si>
    <t xml:space="preserve">    10 אגורות</t>
  </si>
  <si>
    <t xml:space="preserve">    מתוכם:</t>
  </si>
  <si>
    <t xml:space="preserve"> </t>
  </si>
  <si>
    <t xml:space="preserve">    מתוכן:</t>
  </si>
  <si>
    <t>השינוי 
השנתי
(אחוזים)</t>
  </si>
  <si>
    <r>
      <t>סך כל השטרות והמעות במחזור</t>
    </r>
    <r>
      <rPr>
        <vertAlign val="superscript"/>
        <sz val="10"/>
        <rFont val="David"/>
        <family val="2"/>
      </rPr>
      <t>1</t>
    </r>
  </si>
  <si>
    <r>
      <t xml:space="preserve"> אחר</t>
    </r>
    <r>
      <rPr>
        <vertAlign val="superscript"/>
        <sz val="10"/>
        <rFont val="David"/>
        <family val="2"/>
      </rPr>
      <t>2</t>
    </r>
  </si>
  <si>
    <r>
      <t>המזומן שבידי הבנקים</t>
    </r>
    <r>
      <rPr>
        <vertAlign val="superscript"/>
        <sz val="10"/>
        <rFont val="David"/>
        <family val="2"/>
      </rPr>
      <t>3</t>
    </r>
  </si>
  <si>
    <t>שטרי כסף ישנים שניתן להמיר בבנק ישראל.</t>
  </si>
  <si>
    <t>מעות ושטרות שנמצאים בכספות הבנקים המסחריים.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</si>
</sst>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2" x14ac:knownFonts="1">
    <font>
      <sz val="10"/>
      <name val="Arial"/>
    </font>
    <font>
      <sz val="10"/>
      <name val="David"/>
      <family val="2"/>
    </font>
    <font>
      <sz val="11"/>
      <name val="David"/>
      <family val="2"/>
    </font>
    <font>
      <sz val="10"/>
      <name val="Narkisim"/>
      <family val="2"/>
      <charset val="177"/>
    </font>
    <font>
      <sz val="13"/>
      <name val="David"/>
      <family val="2"/>
    </font>
    <font>
      <b/>
      <sz val="13"/>
      <name val="David"/>
      <family val="2"/>
    </font>
    <font>
      <vertAlign val="superscript"/>
      <sz val="10"/>
      <name val="David"/>
      <family val="2"/>
    </font>
    <font>
      <vertAlign val="superscript"/>
      <sz val="8.5"/>
      <name val="David"/>
      <family val="2"/>
    </font>
    <font>
      <sz val="8.5"/>
      <name val="David"/>
      <family val="2"/>
    </font>
    <font>
      <sz val="10"/>
      <name val="Arial"/>
    </font>
    <font>
      <sz val="11"/>
      <color indexed="8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indexed="9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indexed="1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8"/>
      <color theme="3"/>
      <name val="Times New Roman"/>
      <family val="2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sz val="11"/>
      <color rgb="FF9C6500"/>
      <name val="Arial"/>
      <family val="2"/>
      <scheme val="minor"/>
    </font>
    <font>
      <b/>
      <sz val="11"/>
      <color indexed="8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indexed="9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A7D00"/>
      <name val="Arial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2">
    <xf numFmtId="0" fontId="0" fillId="0" borderId="0"/>
    <xf numFmtId="0" fontId="10" fillId="11" borderId="0" applyNumberFormat="0" applyBorder="0" applyAlignment="0" applyProtection="0"/>
    <xf numFmtId="0" fontId="11" fillId="2" borderId="0" applyNumberFormat="0" applyBorder="0" applyAlignment="0" applyProtection="0"/>
    <xf numFmtId="0" fontId="10" fillId="12" borderId="0" applyNumberFormat="0" applyBorder="0" applyAlignment="0" applyProtection="0"/>
    <xf numFmtId="0" fontId="11" fillId="3" borderId="0" applyNumberFormat="0" applyBorder="0" applyAlignment="0" applyProtection="0"/>
    <xf numFmtId="0" fontId="10" fillId="13" borderId="0" applyNumberFormat="0" applyBorder="0" applyAlignment="0" applyProtection="0"/>
    <xf numFmtId="0" fontId="11" fillId="4" borderId="0" applyNumberFormat="0" applyBorder="0" applyAlignment="0" applyProtection="0"/>
    <xf numFmtId="0" fontId="10" fillId="14" borderId="0" applyNumberFormat="0" applyBorder="0" applyAlignment="0" applyProtection="0"/>
    <xf numFmtId="0" fontId="11" fillId="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7" borderId="0" applyNumberFormat="0" applyBorder="0" applyAlignment="0" applyProtection="0"/>
    <xf numFmtId="0" fontId="10" fillId="22" borderId="0" applyNumberFormat="0" applyBorder="0" applyAlignment="0" applyProtection="0"/>
    <xf numFmtId="0" fontId="11" fillId="23" borderId="0" applyNumberFormat="0" applyBorder="0" applyAlignment="0" applyProtection="0"/>
    <xf numFmtId="0" fontId="10" fillId="24" borderId="0" applyNumberFormat="0" applyBorder="0" applyAlignment="0" applyProtection="0"/>
    <xf numFmtId="0" fontId="11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29" borderId="0" applyNumberFormat="0" applyBorder="0" applyAlignment="0" applyProtection="0"/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8" borderId="0" applyNumberFormat="0" applyBorder="0" applyAlignment="0" applyProtection="0"/>
    <xf numFmtId="0" fontId="12" fillId="32" borderId="0" applyNumberFormat="0" applyBorder="0" applyAlignment="0" applyProtection="0"/>
    <xf numFmtId="0" fontId="13" fillId="32" borderId="0" applyNumberFormat="0" applyBorder="0" applyAlignment="0" applyProtection="0"/>
    <xf numFmtId="0" fontId="12" fillId="33" borderId="0" applyNumberFormat="0" applyBorder="0" applyAlignment="0" applyProtection="0"/>
    <xf numFmtId="0" fontId="13" fillId="9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ill="0" applyBorder="0" applyAlignment="0" applyProtection="0"/>
    <xf numFmtId="0" fontId="12" fillId="34" borderId="0" applyNumberFormat="0" applyBorder="0" applyAlignment="0" applyProtection="0"/>
    <xf numFmtId="0" fontId="13" fillId="34" borderId="0" applyNumberFormat="0" applyBorder="0" applyAlignment="0" applyProtection="0"/>
    <xf numFmtId="0" fontId="12" fillId="35" borderId="0" applyNumberFormat="0" applyBorder="0" applyAlignment="0" applyProtection="0"/>
    <xf numFmtId="0" fontId="13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36" borderId="0" applyNumberFormat="0" applyBorder="0" applyAlignment="0" applyProtection="0"/>
    <xf numFmtId="0" fontId="12" fillId="37" borderId="0" applyNumberFormat="0" applyBorder="0" applyAlignment="0" applyProtection="0"/>
    <xf numFmtId="0" fontId="13" fillId="37" borderId="0" applyNumberFormat="0" applyBorder="0" applyAlignment="0" applyProtection="0"/>
    <xf numFmtId="0" fontId="12" fillId="38" borderId="0" applyNumberFormat="0" applyBorder="0" applyAlignment="0" applyProtection="0"/>
    <xf numFmtId="0" fontId="13" fillId="38" borderId="0" applyNumberFormat="0" applyBorder="0" applyAlignment="0" applyProtection="0"/>
    <xf numFmtId="0" fontId="12" fillId="39" borderId="0" applyNumberFormat="0" applyBorder="0" applyAlignment="0" applyProtection="0"/>
    <xf numFmtId="0" fontId="13" fillId="39" borderId="0" applyNumberFormat="0" applyBorder="0" applyAlignment="0" applyProtection="0"/>
    <xf numFmtId="0" fontId="9" fillId="10" borderId="4" applyNumberFormat="0" applyFont="0" applyAlignment="0" applyProtection="0"/>
    <xf numFmtId="0" fontId="9" fillId="10" borderId="4" applyNumberFormat="0" applyFont="0" applyAlignment="0" applyProtection="0"/>
    <xf numFmtId="0" fontId="14" fillId="40" borderId="5" applyNumberFormat="0" applyAlignment="0" applyProtection="0"/>
    <xf numFmtId="0" fontId="14" fillId="40" borderId="5" applyNumberFormat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10" applyNumberFormat="0" applyFill="0" applyAlignment="0" applyProtection="0"/>
    <xf numFmtId="0" fontId="26" fillId="40" borderId="11" applyNumberFormat="0" applyAlignment="0" applyProtection="0"/>
    <xf numFmtId="0" fontId="26" fillId="40" borderId="11" applyNumberFormat="0" applyAlignment="0" applyProtection="0"/>
    <xf numFmtId="0" fontId="27" fillId="6" borderId="5" applyNumberFormat="0" applyAlignment="0" applyProtection="0"/>
    <xf numFmtId="0" fontId="27" fillId="6" borderId="5" applyNumberFormat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12" applyNumberFormat="0" applyAlignment="0" applyProtection="0"/>
    <xf numFmtId="0" fontId="30" fillId="44" borderId="12" applyNumberFormat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</cellStyleXfs>
  <cellXfs count="35">
    <xf numFmtId="0" fontId="0" fillId="0" borderId="0" xfId="0" applyAlignment="1"/>
    <xf numFmtId="0" fontId="1" fillId="0" borderId="0" xfId="0" applyFont="1" applyAlignment="1"/>
    <xf numFmtId="3" fontId="1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Alignment="1"/>
    <xf numFmtId="0" fontId="1" fillId="0" borderId="2" xfId="0" applyFont="1" applyBorder="1" applyAlignment="1">
      <alignment vertical="top"/>
    </xf>
    <xf numFmtId="0" fontId="1" fillId="0" borderId="0" xfId="0" applyFont="1" applyFill="1" applyAlignme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2" fontId="1" fillId="0" borderId="0" xfId="0" applyNumberFormat="1" applyFont="1" applyFill="1" applyAlignment="1"/>
    <xf numFmtId="0" fontId="7" fillId="0" borderId="0" xfId="0" applyFont="1" applyAlignment="1">
      <alignment vertical="top"/>
    </xf>
    <xf numFmtId="0" fontId="1" fillId="0" borderId="0" xfId="0" applyFont="1" applyFill="1" applyBorder="1" applyAlignment="1">
      <alignment horizontal="right" wrapText="1" readingOrder="2"/>
    </xf>
    <xf numFmtId="0" fontId="1" fillId="0" borderId="0" xfId="0" applyFont="1" applyFill="1" applyAlignment="1">
      <alignment vertical="top" wrapText="1"/>
    </xf>
    <xf numFmtId="3" fontId="1" fillId="0" borderId="0" xfId="37" applyNumberFormat="1" applyFont="1" applyFill="1" applyBorder="1" applyAlignment="1">
      <alignment horizontal="left" wrapText="1" readingOrder="2"/>
    </xf>
    <xf numFmtId="3" fontId="1" fillId="0" borderId="0" xfId="37" applyNumberFormat="1" applyFont="1" applyFill="1" applyBorder="1" applyAlignment="1">
      <alignment vertical="center" wrapText="1" readingOrder="2"/>
    </xf>
    <xf numFmtId="3" fontId="1" fillId="0" borderId="0" xfId="37" applyNumberFormat="1" applyFont="1" applyFill="1" applyBorder="1" applyAlignment="1">
      <alignment vertical="center" wrapText="1" readingOrder="1"/>
    </xf>
    <xf numFmtId="3" fontId="1" fillId="0" borderId="0" xfId="37" applyNumberFormat="1" applyFont="1" applyFill="1" applyBorder="1" applyAlignment="1">
      <alignment horizontal="left" wrapText="1" readingOrder="1"/>
    </xf>
    <xf numFmtId="0" fontId="1" fillId="0" borderId="0" xfId="0" applyNumberFormat="1" applyFont="1" applyFill="1" applyAlignment="1">
      <alignment horizontal="right" indent="1" readingOrder="2"/>
    </xf>
    <xf numFmtId="1" fontId="1" fillId="0" borderId="0" xfId="0" applyNumberFormat="1" applyFont="1" applyFill="1" applyAlignment="1"/>
    <xf numFmtId="0" fontId="1" fillId="0" borderId="2" xfId="0" applyFont="1" applyFill="1" applyBorder="1" applyAlignment="1">
      <alignment vertical="top" wrapText="1"/>
    </xf>
    <xf numFmtId="3" fontId="1" fillId="0" borderId="2" xfId="37" applyNumberFormat="1" applyFont="1" applyFill="1" applyBorder="1" applyAlignment="1">
      <alignment horizontal="left" wrapText="1" readingOrder="1"/>
    </xf>
    <xf numFmtId="0" fontId="8" fillId="0" borderId="0" xfId="0" applyFont="1" applyFill="1" applyAlignment="1">
      <alignment horizontal="right" wrapText="1"/>
    </xf>
    <xf numFmtId="166" fontId="3" fillId="0" borderId="0" xfId="37" applyNumberFormat="1" applyFont="1" applyAlignment="1"/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right" vertical="center" wrapText="1"/>
    </xf>
    <xf numFmtId="0" fontId="8" fillId="0" borderId="0" xfId="0" applyFont="1" applyFill="1" applyAlignment="1">
      <alignment horizontal="right" wrapText="1"/>
    </xf>
  </cellXfs>
  <cellStyles count="102">
    <cellStyle name="20% - הדגשה1" xfId="1" builtinId="30" customBuiltin="1"/>
    <cellStyle name="20% - הדגשה1 2" xfId="2"/>
    <cellStyle name="20% - הדגשה2" xfId="3" builtinId="34" customBuiltin="1"/>
    <cellStyle name="20% - הדגשה2 2" xfId="4"/>
    <cellStyle name="20% - הדגשה3" xfId="5" builtinId="38" customBuiltin="1"/>
    <cellStyle name="20% - הדגשה3 2" xfId="6"/>
    <cellStyle name="20% - הדגשה4" xfId="7" builtinId="42" customBuiltin="1"/>
    <cellStyle name="20% - הדגשה4 2" xfId="8"/>
    <cellStyle name="20% - הדגשה5" xfId="9" builtinId="46" customBuiltin="1"/>
    <cellStyle name="20% - הדגשה5 2" xfId="10"/>
    <cellStyle name="20% - הדגשה6" xfId="11" builtinId="50" customBuiltin="1"/>
    <cellStyle name="20% - הדגשה6 2" xfId="12"/>
    <cellStyle name="40% - הדגשה1" xfId="13" builtinId="31" customBuiltin="1"/>
    <cellStyle name="40% - הדגשה1 2" xfId="14"/>
    <cellStyle name="40% - הדגשה2" xfId="15" builtinId="35" customBuiltin="1"/>
    <cellStyle name="40% - הדגשה2 2" xfId="16"/>
    <cellStyle name="40% - הדגשה3" xfId="17" builtinId="39" customBuiltin="1"/>
    <cellStyle name="40% - הדגשה3 2" xfId="18"/>
    <cellStyle name="40% - הדגשה4" xfId="19" builtinId="43" customBuiltin="1"/>
    <cellStyle name="40% - הדגשה4 2" xfId="20"/>
    <cellStyle name="40% - הדגשה5" xfId="21" builtinId="47" customBuiltin="1"/>
    <cellStyle name="40% - הדגשה5 2" xfId="22"/>
    <cellStyle name="40% - הדגשה6" xfId="23" builtinId="51" customBuiltin="1"/>
    <cellStyle name="40% - הדגשה6 2" xfId="24"/>
    <cellStyle name="60% - הדגשה1" xfId="25" builtinId="32" customBuiltin="1"/>
    <cellStyle name="60% - הדגשה1 2" xfId="26"/>
    <cellStyle name="60% - הדגשה2" xfId="27" builtinId="36" customBuiltin="1"/>
    <cellStyle name="60% - הדגשה2 2" xfId="28"/>
    <cellStyle name="60% - הדגשה3" xfId="29" builtinId="40" customBuiltin="1"/>
    <cellStyle name="60% - הדגשה3 2" xfId="30"/>
    <cellStyle name="60% - הדגשה4" xfId="31" builtinId="44" customBuiltin="1"/>
    <cellStyle name="60% - הדגשה4 2" xfId="32"/>
    <cellStyle name="60% - הדגשה5" xfId="33" builtinId="48" customBuiltin="1"/>
    <cellStyle name="60% - הדגשה5 2" xfId="34"/>
    <cellStyle name="60% - הדגשה6" xfId="35" builtinId="52" customBuiltin="1"/>
    <cellStyle name="60% - הדגשה6 2" xfId="36"/>
    <cellStyle name="Comma" xfId="37" builtinId="3"/>
    <cellStyle name="Comma 2" xfId="38"/>
    <cellStyle name="Comma 3" xfId="39"/>
    <cellStyle name="Comma 4" xfId="40"/>
    <cellStyle name="Comma 5" xfId="41"/>
    <cellStyle name="Comma 6" xfId="42"/>
    <cellStyle name="Comma 7" xfId="43"/>
    <cellStyle name="Comma 8" xfId="44"/>
    <cellStyle name="Currency 2" xfId="45"/>
    <cellStyle name="Currency 3" xfId="46"/>
    <cellStyle name="Currency 4" xfId="47"/>
    <cellStyle name="Currency 5" xfId="48"/>
    <cellStyle name="Normal" xfId="0" builtinId="0"/>
    <cellStyle name="Normal 2" xfId="49"/>
    <cellStyle name="Normal 2 2" xfId="50"/>
    <cellStyle name="Normal 3" xfId="51"/>
    <cellStyle name="Normal 4" xfId="52"/>
    <cellStyle name="Percent 2" xfId="53"/>
    <cellStyle name="Percent 2 2" xfId="54"/>
    <cellStyle name="Percent 3" xfId="55"/>
    <cellStyle name="הדגשה1" xfId="56" builtinId="29" customBuiltin="1"/>
    <cellStyle name="הדגשה1 2" xfId="57"/>
    <cellStyle name="הדגשה2" xfId="58" builtinId="33" customBuiltin="1"/>
    <cellStyle name="הדגשה2 2" xfId="59"/>
    <cellStyle name="הדגשה3" xfId="60" builtinId="37" customBuiltin="1"/>
    <cellStyle name="הדגשה3 2" xfId="61"/>
    <cellStyle name="הדגשה4" xfId="62" builtinId="41" customBuiltin="1"/>
    <cellStyle name="הדגשה4 2" xfId="63"/>
    <cellStyle name="הדגשה5" xfId="64" builtinId="45" customBuiltin="1"/>
    <cellStyle name="הדגשה5 2" xfId="65"/>
    <cellStyle name="הדגשה6" xfId="66" builtinId="49" customBuiltin="1"/>
    <cellStyle name="הדגשה6 2" xfId="67"/>
    <cellStyle name="הערה" xfId="68" builtinId="10" customBuiltin="1"/>
    <cellStyle name="הערה 2" xfId="69"/>
    <cellStyle name="חישוב" xfId="70" builtinId="22" customBuiltin="1"/>
    <cellStyle name="חישוב 2" xfId="71"/>
    <cellStyle name="טוב" xfId="72" builtinId="26" customBuiltin="1"/>
    <cellStyle name="טוב 2" xfId="73"/>
    <cellStyle name="טקסט אזהרה" xfId="74" builtinId="11" customBuiltin="1"/>
    <cellStyle name="טקסט אזהרה 2" xfId="75"/>
    <cellStyle name="טקסט הסברי" xfId="76" builtinId="53" customBuiltin="1"/>
    <cellStyle name="טקסט הסברי 2" xfId="77"/>
    <cellStyle name="כותרת" xfId="78" builtinId="15" customBuiltin="1"/>
    <cellStyle name="כותרת 1" xfId="79" builtinId="16" customBuiltin="1"/>
    <cellStyle name="כותרת 1 2" xfId="80"/>
    <cellStyle name="כותרת 2" xfId="81" builtinId="17" customBuiltin="1"/>
    <cellStyle name="כותרת 2 2" xfId="82"/>
    <cellStyle name="כותרת 3" xfId="83" builtinId="18" customBuiltin="1"/>
    <cellStyle name="כותרת 3 2" xfId="84"/>
    <cellStyle name="כותרת 4" xfId="85" builtinId="19" customBuiltin="1"/>
    <cellStyle name="כותרת 4 2" xfId="86"/>
    <cellStyle name="כותרת 5" xfId="87"/>
    <cellStyle name="ניטראלי" xfId="88" builtinId="28" customBuiltin="1"/>
    <cellStyle name="ניטראלי 2" xfId="89"/>
    <cellStyle name="סה&quot;כ" xfId="90" builtinId="25" customBuiltin="1"/>
    <cellStyle name="סה&quot;כ 2" xfId="91"/>
    <cellStyle name="פלט" xfId="92" builtinId="21" customBuiltin="1"/>
    <cellStyle name="פלט 2" xfId="93"/>
    <cellStyle name="קלט" xfId="94" builtinId="20" customBuiltin="1"/>
    <cellStyle name="קלט 2" xfId="95"/>
    <cellStyle name="רע" xfId="96" builtinId="27" customBuiltin="1"/>
    <cellStyle name="רע 2" xfId="97"/>
    <cellStyle name="תא מסומן" xfId="98" builtinId="23" customBuiltin="1"/>
    <cellStyle name="תא מסומן 2" xfId="99"/>
    <cellStyle name="תא מקושר" xfId="100" builtinId="24" customBuiltin="1"/>
    <cellStyle name="תא מקושר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rightToLeft="1" tabSelected="1" zoomScale="120" zoomScaleNormal="120" workbookViewId="0">
      <selection activeCell="C12" sqref="C12"/>
    </sheetView>
  </sheetViews>
  <sheetFormatPr defaultRowHeight="12.75" x14ac:dyDescent="0.2"/>
  <cols>
    <col min="1" max="1" width="1.7109375" style="4" bestFit="1" customWidth="1"/>
    <col min="2" max="2" width="23.85546875" style="4" customWidth="1"/>
    <col min="3" max="16" width="8.28515625" style="4" customWidth="1"/>
    <col min="17" max="17" width="9.28515625" style="4" customWidth="1"/>
    <col min="18" max="16384" width="9.140625" style="4"/>
  </cols>
  <sheetData>
    <row r="1" spans="1:17" ht="16.5" x14ac:dyDescent="0.25">
      <c r="A1" s="1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3.5" customHeight="1" x14ac:dyDescent="0.25">
      <c r="A2" s="1"/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5" x14ac:dyDescent="0.25">
      <c r="A3" s="1"/>
      <c r="B3" s="32" t="s">
        <v>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s="6" customFormat="1" ht="38.25" x14ac:dyDescent="0.2">
      <c r="A4" s="13"/>
      <c r="B4" s="14"/>
      <c r="C4" s="7">
        <v>2010</v>
      </c>
      <c r="D4" s="7">
        <v>2011</v>
      </c>
      <c r="E4" s="7">
        <v>2012</v>
      </c>
      <c r="F4" s="7">
        <v>2013</v>
      </c>
      <c r="G4" s="7">
        <v>2014</v>
      </c>
      <c r="H4" s="7">
        <v>2015</v>
      </c>
      <c r="I4" s="7">
        <v>2016</v>
      </c>
      <c r="J4" s="7">
        <v>2017</v>
      </c>
      <c r="K4" s="7">
        <v>2018</v>
      </c>
      <c r="L4" s="7">
        <v>2019</v>
      </c>
      <c r="M4" s="7">
        <v>2020</v>
      </c>
      <c r="N4" s="7">
        <v>2021</v>
      </c>
      <c r="O4" s="7">
        <v>2022</v>
      </c>
      <c r="P4" s="7">
        <v>2023</v>
      </c>
      <c r="Q4" s="8" t="s">
        <v>21</v>
      </c>
    </row>
    <row r="5" spans="1:17" ht="15" x14ac:dyDescent="0.2">
      <c r="A5" s="1"/>
      <c r="B5" s="12" t="s">
        <v>22</v>
      </c>
      <c r="C5" s="20">
        <v>44828</v>
      </c>
      <c r="D5" s="20">
        <v>48975.642054199998</v>
      </c>
      <c r="E5" s="21">
        <v>54767.109984700008</v>
      </c>
      <c r="F5" s="21">
        <v>57530.435749900003</v>
      </c>
      <c r="G5" s="22">
        <v>63188.412725100003</v>
      </c>
      <c r="H5" s="22">
        <v>73481.854409199994</v>
      </c>
      <c r="I5" s="22">
        <v>75989.966186100006</v>
      </c>
      <c r="J5" s="22">
        <v>82196.33292999999</v>
      </c>
      <c r="K5" s="22">
        <v>85862.802742999993</v>
      </c>
      <c r="L5" s="22">
        <v>87172.506518099995</v>
      </c>
      <c r="M5" s="22">
        <v>105798.81860179998</v>
      </c>
      <c r="N5" s="22">
        <v>113070.67362129998</v>
      </c>
      <c r="O5" s="22">
        <f t="shared" ref="O5:P5" si="0">O6+O14</f>
        <v>119420.3172987</v>
      </c>
      <c r="P5" s="22">
        <f t="shared" si="0"/>
        <v>129188.1131786</v>
      </c>
      <c r="Q5" s="16">
        <f>100*(P5/O5-1)</f>
        <v>8.1793417576242931</v>
      </c>
    </row>
    <row r="6" spans="1:17" x14ac:dyDescent="0.2">
      <c r="A6" s="1"/>
      <c r="B6" s="12" t="s">
        <v>6</v>
      </c>
      <c r="C6" s="23">
        <v>43367</v>
      </c>
      <c r="D6" s="23">
        <v>47419</v>
      </c>
      <c r="E6" s="21">
        <v>53113.742770000004</v>
      </c>
      <c r="F6" s="21">
        <v>55735</v>
      </c>
      <c r="G6" s="21">
        <v>61274</v>
      </c>
      <c r="H6" s="21">
        <v>71412</v>
      </c>
      <c r="I6" s="21">
        <v>73803</v>
      </c>
      <c r="J6" s="21">
        <v>79857.432929999995</v>
      </c>
      <c r="K6" s="21">
        <v>83434.857919999995</v>
      </c>
      <c r="L6" s="21">
        <v>84619.400739999997</v>
      </c>
      <c r="M6" s="21">
        <v>103128.94984999999</v>
      </c>
      <c r="N6" s="21">
        <v>110203.92832999998</v>
      </c>
      <c r="O6" s="21">
        <f t="shared" ref="O6:P6" si="1">SUM(O8:O12)</f>
        <v>116400.93683000001</v>
      </c>
      <c r="P6" s="21">
        <f t="shared" si="1"/>
        <v>126012.64023</v>
      </c>
      <c r="Q6" s="16">
        <f>100*(P6/O6-1)</f>
        <v>8.2574106890888732</v>
      </c>
    </row>
    <row r="7" spans="1:17" x14ac:dyDescent="0.2">
      <c r="A7" s="1"/>
      <c r="B7" s="19" t="s">
        <v>18</v>
      </c>
      <c r="C7" s="20"/>
      <c r="D7" s="2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16"/>
    </row>
    <row r="8" spans="1:17" x14ac:dyDescent="0.2">
      <c r="A8" s="1"/>
      <c r="B8" s="24" t="s">
        <v>8</v>
      </c>
      <c r="C8" s="20">
        <v>25773</v>
      </c>
      <c r="D8" s="20">
        <v>30356</v>
      </c>
      <c r="E8" s="21">
        <v>35291.385600000001</v>
      </c>
      <c r="F8" s="21">
        <v>37798</v>
      </c>
      <c r="G8" s="21">
        <v>42663</v>
      </c>
      <c r="H8" s="21">
        <v>51189</v>
      </c>
      <c r="I8" s="21">
        <v>53120</v>
      </c>
      <c r="J8" s="21">
        <v>58184.762200000005</v>
      </c>
      <c r="K8" s="21">
        <v>63176.819799999997</v>
      </c>
      <c r="L8" s="21">
        <v>64561.629800000002</v>
      </c>
      <c r="M8" s="21">
        <v>80444.106</v>
      </c>
      <c r="N8" s="21">
        <v>87072.792199999996</v>
      </c>
      <c r="O8" s="21">
        <v>92411.2402</v>
      </c>
      <c r="P8" s="21">
        <v>100506.8236</v>
      </c>
      <c r="Q8" s="16">
        <f t="shared" ref="Q8:Q12" si="2">100*(P8/O8-1)</f>
        <v>8.7603882195274263</v>
      </c>
    </row>
    <row r="9" spans="1:17" x14ac:dyDescent="0.2">
      <c r="A9" s="1"/>
      <c r="B9" s="24" t="s">
        <v>9</v>
      </c>
      <c r="C9" s="20">
        <v>14486</v>
      </c>
      <c r="D9" s="20">
        <v>14090</v>
      </c>
      <c r="E9" s="21">
        <v>14570.890800000001</v>
      </c>
      <c r="F9" s="21">
        <v>14652</v>
      </c>
      <c r="G9" s="21">
        <v>15174</v>
      </c>
      <c r="H9" s="21">
        <v>16489</v>
      </c>
      <c r="I9" s="21">
        <v>16859</v>
      </c>
      <c r="J9" s="21">
        <v>17336.999800000001</v>
      </c>
      <c r="K9" s="21">
        <v>16175.8174</v>
      </c>
      <c r="L9" s="21">
        <v>15943.516</v>
      </c>
      <c r="M9" s="21">
        <v>18106.470399999998</v>
      </c>
      <c r="N9" s="21">
        <v>18274.312999999998</v>
      </c>
      <c r="O9" s="21">
        <v>18700.869900000002</v>
      </c>
      <c r="P9" s="21">
        <v>20000.830600000001</v>
      </c>
      <c r="Q9" s="16">
        <f t="shared" si="2"/>
        <v>6.951338129997886</v>
      </c>
    </row>
    <row r="10" spans="1:17" x14ac:dyDescent="0.2">
      <c r="A10" s="1"/>
      <c r="B10" s="24" t="s">
        <v>10</v>
      </c>
      <c r="C10" s="20">
        <v>2397</v>
      </c>
      <c r="D10" s="20">
        <v>2288</v>
      </c>
      <c r="E10" s="21">
        <v>2555.9724500000002</v>
      </c>
      <c r="F10" s="21">
        <v>2567</v>
      </c>
      <c r="G10" s="21">
        <v>2723</v>
      </c>
      <c r="H10" s="21">
        <v>2986</v>
      </c>
      <c r="I10" s="21">
        <v>3031</v>
      </c>
      <c r="J10" s="21">
        <v>3363.0761500000003</v>
      </c>
      <c r="K10" s="21">
        <v>3126.9868000000001</v>
      </c>
      <c r="L10" s="21">
        <v>3077.3195999999998</v>
      </c>
      <c r="M10" s="21">
        <v>3526.7609500000003</v>
      </c>
      <c r="N10" s="21">
        <v>3731.09825</v>
      </c>
      <c r="O10" s="21">
        <v>4084.9818500000001</v>
      </c>
      <c r="P10" s="21">
        <v>4247.60635</v>
      </c>
      <c r="Q10" s="16">
        <f t="shared" si="2"/>
        <v>3.9810335999411972</v>
      </c>
    </row>
    <row r="11" spans="1:17" x14ac:dyDescent="0.2">
      <c r="A11" s="1"/>
      <c r="B11" s="24" t="s">
        <v>11</v>
      </c>
      <c r="C11" s="12">
        <v>709</v>
      </c>
      <c r="D11" s="12">
        <v>683</v>
      </c>
      <c r="E11" s="21">
        <v>693.49392</v>
      </c>
      <c r="F11" s="21">
        <v>716</v>
      </c>
      <c r="G11" s="21">
        <v>712</v>
      </c>
      <c r="H11" s="21">
        <v>746</v>
      </c>
      <c r="I11" s="21">
        <v>791</v>
      </c>
      <c r="J11" s="21">
        <v>970.59478000000001</v>
      </c>
      <c r="K11" s="21">
        <v>953.23392000000001</v>
      </c>
      <c r="L11" s="21">
        <v>1034.93534</v>
      </c>
      <c r="M11" s="21">
        <v>1049.6125</v>
      </c>
      <c r="N11" s="21">
        <v>1125.72488</v>
      </c>
      <c r="O11" s="21">
        <v>1201.8448800000001</v>
      </c>
      <c r="P11" s="21">
        <v>1255.37968</v>
      </c>
      <c r="Q11" s="16">
        <f t="shared" si="2"/>
        <v>4.4543851615858943</v>
      </c>
    </row>
    <row r="12" spans="1:17" ht="15" x14ac:dyDescent="0.2">
      <c r="A12" s="1"/>
      <c r="B12" s="24" t="s">
        <v>23</v>
      </c>
      <c r="C12" s="12">
        <v>2</v>
      </c>
      <c r="D12" s="12">
        <v>2</v>
      </c>
      <c r="E12" s="12">
        <v>2</v>
      </c>
      <c r="F12" s="12">
        <v>2</v>
      </c>
      <c r="G12" s="12">
        <v>2</v>
      </c>
      <c r="H12" s="12">
        <v>2</v>
      </c>
      <c r="I12" s="12">
        <v>2</v>
      </c>
      <c r="J12" s="2">
        <v>2</v>
      </c>
      <c r="K12" s="21">
        <v>2</v>
      </c>
      <c r="L12" s="2">
        <v>2</v>
      </c>
      <c r="M12" s="2">
        <v>2</v>
      </c>
      <c r="N12" s="2">
        <v>2</v>
      </c>
      <c r="O12" s="2">
        <v>2</v>
      </c>
      <c r="P12" s="2">
        <v>2</v>
      </c>
      <c r="Q12" s="16">
        <f t="shared" si="2"/>
        <v>0</v>
      </c>
    </row>
    <row r="13" spans="1:17" x14ac:dyDescent="0.2">
      <c r="A13" s="1"/>
      <c r="B13" s="1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6"/>
    </row>
    <row r="14" spans="1:17" x14ac:dyDescent="0.2">
      <c r="A14" s="1"/>
      <c r="B14" s="12" t="s">
        <v>3</v>
      </c>
      <c r="C14" s="2">
        <v>1461</v>
      </c>
      <c r="D14" s="2">
        <v>1556.6420542000001</v>
      </c>
      <c r="E14" s="2">
        <v>1653.3672147</v>
      </c>
      <c r="F14" s="2">
        <v>1795.4357499</v>
      </c>
      <c r="G14" s="2">
        <v>1914.4127251</v>
      </c>
      <c r="H14" s="2">
        <v>2069.8544091999997</v>
      </c>
      <c r="I14" s="2">
        <v>2186.9661861</v>
      </c>
      <c r="J14" s="2">
        <v>2338.9</v>
      </c>
      <c r="K14" s="2">
        <v>2427.9448229999998</v>
      </c>
      <c r="L14" s="2">
        <v>2553.1057781000004</v>
      </c>
      <c r="M14" s="2">
        <v>2669.8687517999997</v>
      </c>
      <c r="N14" s="2">
        <v>2866.7452913000002</v>
      </c>
      <c r="O14" s="2">
        <f t="shared" ref="O14:P14" si="3">SUM(O16:O21)</f>
        <v>3019.3804687000002</v>
      </c>
      <c r="P14" s="2">
        <f t="shared" si="3"/>
        <v>3175.4729486000001</v>
      </c>
      <c r="Q14" s="16">
        <f>100*(P14/O14-1)</f>
        <v>5.1696856861237483</v>
      </c>
    </row>
    <row r="15" spans="1:17" x14ac:dyDescent="0.2">
      <c r="A15" s="1" t="s">
        <v>19</v>
      </c>
      <c r="B15" s="19" t="s">
        <v>20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6"/>
    </row>
    <row r="16" spans="1:17" x14ac:dyDescent="0.2">
      <c r="A16" s="1"/>
      <c r="B16" s="18" t="s">
        <v>12</v>
      </c>
      <c r="C16" s="12">
        <v>524</v>
      </c>
      <c r="D16" s="25">
        <v>565.64476000000002</v>
      </c>
      <c r="E16" s="25">
        <v>603.87617</v>
      </c>
      <c r="F16" s="25">
        <v>668.63209999999992</v>
      </c>
      <c r="G16" s="25">
        <v>717.09229000000005</v>
      </c>
      <c r="H16" s="25">
        <v>785.73203999999998</v>
      </c>
      <c r="I16" s="25">
        <v>834.78896999999995</v>
      </c>
      <c r="J16" s="25">
        <v>903.3</v>
      </c>
      <c r="K16" s="25">
        <v>930.09096999999997</v>
      </c>
      <c r="L16" s="25">
        <v>980.35473999999999</v>
      </c>
      <c r="M16" s="25">
        <v>1020.93947</v>
      </c>
      <c r="N16" s="25">
        <v>1100.04709</v>
      </c>
      <c r="O16" s="25">
        <v>1163.7771299999999</v>
      </c>
      <c r="P16" s="25">
        <v>1222.7853</v>
      </c>
      <c r="Q16" s="16">
        <f t="shared" ref="Q16:Q21" si="4">100*(P16/O16-1)</f>
        <v>5.0704012373915752</v>
      </c>
    </row>
    <row r="17" spans="1:17" x14ac:dyDescent="0.2">
      <c r="A17" s="1"/>
      <c r="B17" s="18" t="s">
        <v>13</v>
      </c>
      <c r="C17" s="12">
        <v>300</v>
      </c>
      <c r="D17" s="25">
        <v>318.62662999999998</v>
      </c>
      <c r="E17" s="25">
        <v>335.79786000000001</v>
      </c>
      <c r="F17" s="25">
        <v>364.953575</v>
      </c>
      <c r="G17" s="25">
        <v>389.23444499999999</v>
      </c>
      <c r="H17" s="25">
        <v>424.86265000000003</v>
      </c>
      <c r="I17" s="25">
        <v>445.64034499999997</v>
      </c>
      <c r="J17" s="25">
        <v>475.3</v>
      </c>
      <c r="K17" s="25">
        <v>492.19506999999999</v>
      </c>
      <c r="L17" s="25">
        <v>519.43451500000003</v>
      </c>
      <c r="M17" s="25">
        <v>547.67429500000003</v>
      </c>
      <c r="N17" s="25">
        <v>599.77624500000002</v>
      </c>
      <c r="O17" s="25">
        <v>631.86126999999999</v>
      </c>
      <c r="P17" s="25">
        <v>671.86468000000002</v>
      </c>
      <c r="Q17" s="16">
        <f t="shared" si="4"/>
        <v>6.3310432051010279</v>
      </c>
    </row>
    <row r="18" spans="1:17" x14ac:dyDescent="0.2">
      <c r="A18" s="1"/>
      <c r="B18" s="18" t="s">
        <v>14</v>
      </c>
      <c r="C18" s="12">
        <v>81</v>
      </c>
      <c r="D18" s="25">
        <v>87.882295999999997</v>
      </c>
      <c r="E18" s="25">
        <v>99.692220000000006</v>
      </c>
      <c r="F18" s="25">
        <v>113.50514800000001</v>
      </c>
      <c r="G18" s="25">
        <v>122.20032399999999</v>
      </c>
      <c r="H18" s="25">
        <v>130.54212799999999</v>
      </c>
      <c r="I18" s="25">
        <v>138.04941200000002</v>
      </c>
      <c r="J18" s="25">
        <v>145.19999999999999</v>
      </c>
      <c r="K18" s="25">
        <v>148.83395400000001</v>
      </c>
      <c r="L18" s="25">
        <v>154.217196</v>
      </c>
      <c r="M18" s="25">
        <v>158.32007200000001</v>
      </c>
      <c r="N18" s="25">
        <v>166.63982999999999</v>
      </c>
      <c r="O18" s="25">
        <v>172.94361799999999</v>
      </c>
      <c r="P18" s="25">
        <v>179.59643399999999</v>
      </c>
      <c r="Q18" s="16">
        <f t="shared" si="4"/>
        <v>3.846812086468554</v>
      </c>
    </row>
    <row r="19" spans="1:17" x14ac:dyDescent="0.2">
      <c r="A19" s="1"/>
      <c r="B19" s="18" t="s">
        <v>15</v>
      </c>
      <c r="C19" s="12">
        <v>392</v>
      </c>
      <c r="D19" s="25">
        <v>411.43081100000001</v>
      </c>
      <c r="E19" s="25">
        <v>431.94680199999999</v>
      </c>
      <c r="F19" s="25">
        <v>454.50917300000003</v>
      </c>
      <c r="G19" s="25">
        <v>481.45288299999999</v>
      </c>
      <c r="H19" s="25">
        <v>512.93454999999994</v>
      </c>
      <c r="I19" s="25">
        <v>540.84248600000001</v>
      </c>
      <c r="J19" s="25">
        <v>576.70000000000005</v>
      </c>
      <c r="K19" s="25">
        <v>606.36532199999999</v>
      </c>
      <c r="L19" s="25">
        <v>638.29473800000005</v>
      </c>
      <c r="M19" s="25">
        <v>673.55833700000005</v>
      </c>
      <c r="N19" s="25">
        <v>721.67017999999996</v>
      </c>
      <c r="O19" s="25">
        <v>761.91758300000004</v>
      </c>
      <c r="P19" s="25">
        <v>802.34299599999997</v>
      </c>
      <c r="Q19" s="16">
        <f t="shared" si="4"/>
        <v>5.3057461728114319</v>
      </c>
    </row>
    <row r="20" spans="1:17" x14ac:dyDescent="0.2">
      <c r="A20" s="1"/>
      <c r="B20" s="18" t="s">
        <v>16</v>
      </c>
      <c r="C20" s="12">
        <v>65</v>
      </c>
      <c r="D20" s="25">
        <v>70.720483000000002</v>
      </c>
      <c r="E20" s="25">
        <v>70.312509000000006</v>
      </c>
      <c r="F20" s="25">
        <v>74.222023000000007</v>
      </c>
      <c r="G20" s="25">
        <v>79.48763550000001</v>
      </c>
      <c r="H20" s="25">
        <v>84.214731</v>
      </c>
      <c r="I20" s="25">
        <v>88.2437355</v>
      </c>
      <c r="J20" s="25">
        <v>91.8</v>
      </c>
      <c r="K20" s="25">
        <v>96.344258999999994</v>
      </c>
      <c r="L20" s="25">
        <v>100.1083005</v>
      </c>
      <c r="M20" s="25">
        <v>103.6964055</v>
      </c>
      <c r="N20" s="25">
        <v>107.84605449999999</v>
      </c>
      <c r="O20" s="25">
        <v>112.4871615</v>
      </c>
      <c r="P20" s="25">
        <v>117.0962875</v>
      </c>
      <c r="Q20" s="16">
        <f t="shared" si="4"/>
        <v>4.0974684919931947</v>
      </c>
    </row>
    <row r="21" spans="1:17" x14ac:dyDescent="0.2">
      <c r="A21" s="1"/>
      <c r="B21" s="18" t="s">
        <v>17</v>
      </c>
      <c r="C21" s="12">
        <v>99</v>
      </c>
      <c r="D21" s="25">
        <v>102.3370742</v>
      </c>
      <c r="E21" s="25">
        <v>111.7416537</v>
      </c>
      <c r="F21" s="25">
        <v>119.61373090000001</v>
      </c>
      <c r="G21" s="25">
        <v>124.94514760000001</v>
      </c>
      <c r="H21" s="25">
        <v>131.56831020000001</v>
      </c>
      <c r="I21" s="25">
        <v>139.4012376</v>
      </c>
      <c r="J21" s="25">
        <v>146.6</v>
      </c>
      <c r="K21" s="25">
        <v>154.11524800000001</v>
      </c>
      <c r="L21" s="25">
        <v>160.6962886</v>
      </c>
      <c r="M21" s="25">
        <v>165.68017230000001</v>
      </c>
      <c r="N21" s="25">
        <v>170.76589179999999</v>
      </c>
      <c r="O21" s="25">
        <v>176.3937062</v>
      </c>
      <c r="P21" s="25">
        <v>181.78725109999999</v>
      </c>
      <c r="Q21" s="16">
        <f t="shared" si="4"/>
        <v>3.0576742312362626</v>
      </c>
    </row>
    <row r="22" spans="1:17" x14ac:dyDescent="0.2">
      <c r="A22" s="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6"/>
    </row>
    <row r="23" spans="1:17" ht="15" x14ac:dyDescent="0.2">
      <c r="A23" s="1"/>
      <c r="B23" s="15" t="s">
        <v>24</v>
      </c>
      <c r="C23" s="29">
        <v>6547.067</v>
      </c>
      <c r="D23" s="29">
        <v>5879.8559999999998</v>
      </c>
      <c r="E23" s="29">
        <v>6534.8950000000004</v>
      </c>
      <c r="F23" s="29">
        <v>6793.34908</v>
      </c>
      <c r="G23" s="29">
        <v>6544.6370800000004</v>
      </c>
      <c r="H23" s="29">
        <v>8847.9786800000002</v>
      </c>
      <c r="I23" s="29">
        <v>7966.5039999999999</v>
      </c>
      <c r="J23" s="29">
        <v>9685.0901599999997</v>
      </c>
      <c r="K23" s="29">
        <v>8577.0051999999996</v>
      </c>
      <c r="L23" s="29">
        <v>8257.5847900000008</v>
      </c>
      <c r="M23" s="29">
        <v>8711.5969999999998</v>
      </c>
      <c r="N23" s="29">
        <v>8428.4979999999996</v>
      </c>
      <c r="O23" s="29">
        <v>9022.99</v>
      </c>
      <c r="P23" s="29">
        <v>9578.56</v>
      </c>
      <c r="Q23" s="16">
        <f t="shared" ref="Q23:Q24" si="5">100*(P23/O23-1)</f>
        <v>6.1572715917894039</v>
      </c>
    </row>
    <row r="24" spans="1:17" s="5" customFormat="1" ht="15.95" customHeight="1" x14ac:dyDescent="0.2">
      <c r="A24" s="11"/>
      <c r="B24" s="26" t="s">
        <v>4</v>
      </c>
      <c r="C24" s="27">
        <f>C5-C23</f>
        <v>38280.932999999997</v>
      </c>
      <c r="D24" s="27">
        <f t="shared" ref="D24:P24" si="6">D5-D23</f>
        <v>43095.786054199998</v>
      </c>
      <c r="E24" s="27">
        <f t="shared" si="6"/>
        <v>48232.214984700011</v>
      </c>
      <c r="F24" s="27">
        <f t="shared" si="6"/>
        <v>50737.086669900003</v>
      </c>
      <c r="G24" s="27">
        <f t="shared" si="6"/>
        <v>56643.775645100002</v>
      </c>
      <c r="H24" s="27">
        <f t="shared" si="6"/>
        <v>64633.875729199994</v>
      </c>
      <c r="I24" s="27">
        <f t="shared" si="6"/>
        <v>68023.462186100005</v>
      </c>
      <c r="J24" s="27">
        <f t="shared" si="6"/>
        <v>72511.242769999983</v>
      </c>
      <c r="K24" s="27">
        <f t="shared" si="6"/>
        <v>77285.797542999993</v>
      </c>
      <c r="L24" s="27">
        <f t="shared" si="6"/>
        <v>78914.921728099987</v>
      </c>
      <c r="M24" s="27">
        <f t="shared" si="6"/>
        <v>97087.221601799989</v>
      </c>
      <c r="N24" s="27">
        <f t="shared" si="6"/>
        <v>104642.17562129998</v>
      </c>
      <c r="O24" s="27">
        <f t="shared" si="6"/>
        <v>110397.32729869999</v>
      </c>
      <c r="P24" s="27">
        <f t="shared" si="6"/>
        <v>119609.55317860001</v>
      </c>
      <c r="Q24" s="16">
        <f t="shared" si="5"/>
        <v>8.3446095166549217</v>
      </c>
    </row>
    <row r="25" spans="1:17" x14ac:dyDescent="0.2">
      <c r="A25" s="17">
        <v>1</v>
      </c>
      <c r="B25" s="33" t="s">
        <v>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7" x14ac:dyDescent="0.2">
      <c r="A26" s="17">
        <v>2</v>
      </c>
      <c r="B26" s="34" t="s">
        <v>25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s="3" customFormat="1" x14ac:dyDescent="0.2">
      <c r="A27" s="17">
        <v>3</v>
      </c>
      <c r="B27" s="10" t="s">
        <v>26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 x14ac:dyDescent="0.2">
      <c r="A28" s="17"/>
      <c r="B28" s="10" t="s">
        <v>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</sheetData>
  <mergeCells count="5">
    <mergeCell ref="B1:Q1"/>
    <mergeCell ref="B2:Q2"/>
    <mergeCell ref="B3:Q3"/>
    <mergeCell ref="B25:Q25"/>
    <mergeCell ref="B26:Q26"/>
  </mergeCells>
  <printOptions horizontalCentered="1" verticalCentered="1"/>
  <pageMargins left="0.35" right="0.39" top="1" bottom="1" header="0.5" footer="0.5"/>
  <pageSetup paperSize="9" scale="73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לוח 4</vt:lpstr>
      <vt:lpstr>'לוח 4'!WPrint_Area_W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יעל רשתי</dc:creator>
  <cp:lastModifiedBy>רותי אילון</cp:lastModifiedBy>
  <cp:lastPrinted>2022-11-15T08:15:09Z</cp:lastPrinted>
  <dcterms:created xsi:type="dcterms:W3CDTF">1996-10-14T23:33:28Z</dcterms:created>
  <dcterms:modified xsi:type="dcterms:W3CDTF">2024-11-10T12:55:43Z</dcterms:modified>
</cp:coreProperties>
</file>