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tables/table2.xml" ContentType="application/vnd.openxmlformats-officedocument.spreadsheetml.tab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3.xml" ContentType="application/vnd.openxmlformats-officedocument.spreadsheetml.tab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ables/table4.xml" ContentType="application/vnd.openxmlformats-officedocument.spreadsheetml.tab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ables/table5.xml" ContentType="application/vnd.openxmlformats-officedocument.spreadsheetml.tab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ables/table6.xml" ContentType="application/vnd.openxmlformats-officedocument.spreadsheetml.tab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ables/table7.xml" ContentType="application/vnd.openxmlformats-officedocument.spreadsheetml.tab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ables/table8.xml" ContentType="application/vnd.openxmlformats-officedocument.spreadsheetml.table+xml"/>
  <Override PartName="/xl/drawings/drawing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ables/table9.xml" ContentType="application/vnd.openxmlformats-officedocument.spreadsheetml.table+xml"/>
  <Override PartName="/xl/drawings/drawing10.xml" ContentType="application/vnd.openxmlformats-officedocument.drawing+xml"/>
  <Override PartName="/xl/charts/chart9.xml" ContentType="application/vnd.openxmlformats-officedocument.drawingml.chart+xml"/>
  <Override PartName="/xl/tables/table10.xml" ContentType="application/vnd.openxmlformats-officedocument.spreadsheetml.table+xml"/>
  <Override PartName="/xl/drawings/drawing11.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tables/table11.xml" ContentType="application/vnd.openxmlformats-officedocument.spreadsheetml.table+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ml.chartshapes+xml"/>
  <Override PartName="/xl/tables/table12.xml" ContentType="application/vnd.openxmlformats-officedocument.spreadsheetml.table+xml"/>
  <Override PartName="/xl/drawings/drawing14.xml" ContentType="application/vnd.openxmlformats-officedocument.drawing+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tables/table13.xml" ContentType="application/vnd.openxmlformats-officedocument.spreadsheetml.table+xml"/>
  <Override PartName="/xl/drawings/drawing15.xml" ContentType="application/vnd.openxmlformats-officedocument.drawing+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tables/table14.xml" ContentType="application/vnd.openxmlformats-officedocument.spreadsheetml.table+xml"/>
  <Override PartName="/xl/drawings/drawing16.xml" ContentType="application/vnd.openxmlformats-officedocument.drawing+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tables/table15.xml" ContentType="application/vnd.openxmlformats-officedocument.spreadsheetml.table+xml"/>
  <Override PartName="/xl/drawings/drawing17.xml" ContentType="application/vnd.openxmlformats-officedocument.drawing+xml"/>
  <Override PartName="/xl/charts/chart15.xml" ContentType="application/vnd.openxmlformats-officedocument.drawingml.chart+xml"/>
  <Override PartName="/xl/tables/table16.xml" ContentType="application/vnd.openxmlformats-officedocument.spreadsheetml.table+xml"/>
  <Override PartName="/xl/drawings/drawing18.xml" ContentType="application/vnd.openxmlformats-officedocument.drawing+xml"/>
  <Override PartName="/xl/charts/chart16.xml" ContentType="application/vnd.openxmlformats-officedocument.drawingml.chart+xml"/>
  <Override PartName="/xl/tables/table17.xml" ContentType="application/vnd.openxmlformats-officedocument.spreadsheetml.table+xml"/>
  <Override PartName="/xl/drawings/drawing19.xml" ContentType="application/vnd.openxmlformats-officedocument.drawing+xml"/>
  <Override PartName="/xl/charts/chart17.xml" ContentType="application/vnd.openxmlformats-officedocument.drawingml.chart+xml"/>
  <Override PartName="/xl/tables/table18.xml" ContentType="application/vnd.openxmlformats-officedocument.spreadsheetml.table+xml"/>
  <Override PartName="/xl/drawings/drawing20.xml" ContentType="application/vnd.openxmlformats-officedocument.drawing+xml"/>
  <Override PartName="/xl/charts/chart18.xml" ContentType="application/vnd.openxmlformats-officedocument.drawingml.chart+xml"/>
  <Override PartName="/xl/theme/themeOverride1.xml" ContentType="application/vnd.openxmlformats-officedocument.themeOverride+xml"/>
  <Override PartName="/xl/tables/table19.xml" ContentType="application/vnd.openxmlformats-officedocument.spreadsheetml.table+xml"/>
  <Override PartName="/xl/drawings/drawing21.xml" ContentType="application/vnd.openxmlformats-officedocument.drawing+xml"/>
  <Override PartName="/xl/charts/chart19.xml" ContentType="application/vnd.openxmlformats-officedocument.drawingml.chart+xml"/>
  <Override PartName="/xl/charts/style13.xml" ContentType="application/vnd.ms-office.chartstyle+xml"/>
  <Override PartName="/xl/charts/colors13.xml" ContentType="application/vnd.ms-office.chartcolorstyle+xml"/>
  <Override PartName="/xl/tables/table20.xml" ContentType="application/vnd.openxmlformats-officedocument.spreadsheetml.table+xml"/>
  <Override PartName="/xl/drawings/drawing22.xml" ContentType="application/vnd.openxmlformats-officedocument.drawing+xml"/>
  <Override PartName="/xl/charts/chart20.xml" ContentType="application/vnd.openxmlformats-officedocument.drawingml.chart+xml"/>
  <Override PartName="/xl/charts/style14.xml" ContentType="application/vnd.ms-office.chartstyle+xml"/>
  <Override PartName="/xl/charts/colors14.xml" ContentType="application/vnd.ms-office.chartcolorstyle+xml"/>
  <Override PartName="/xl/tables/table21.xml" ContentType="application/vnd.openxmlformats-officedocument.spreadsheetml.table+xml"/>
  <Override PartName="/xl/drawings/drawing23.xml" ContentType="application/vnd.openxmlformats-officedocument.drawing+xml"/>
  <Override PartName="/xl/charts/chart21.xml" ContentType="application/vnd.openxmlformats-officedocument.drawingml.chart+xml"/>
  <Override PartName="/xl/charts/style15.xml" ContentType="application/vnd.ms-office.chartstyle+xml"/>
  <Override PartName="/xl/charts/colors15.xml" ContentType="application/vnd.ms-office.chartcolorstyle+xml"/>
  <Override PartName="/xl/tables/table2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vsrvmmh\vmmh\ISD\מבט סטטיסטי\2022\פרקים שוטפים\סופי\קבצי אקסל\"/>
    </mc:Choice>
  </mc:AlternateContent>
  <bookViews>
    <workbookView xWindow="0" yWindow="0" windowWidth="19200" windowHeight="6930" tabRatio="897" firstSheet="35" activeTab="41"/>
  </bookViews>
  <sheets>
    <sheet name="נתונים ג'-1" sheetId="1" r:id="rId1"/>
    <sheet name="איור ג'-1" sheetId="2" r:id="rId2"/>
    <sheet name="נתונים ג'-2" sheetId="94" r:id="rId3"/>
    <sheet name="איור ג'-2" sheetId="95" r:id="rId4"/>
    <sheet name="נתונים ג'-3" sheetId="96" r:id="rId5"/>
    <sheet name="איור ג'-3" sheetId="97" r:id="rId6"/>
    <sheet name="נתונים ג'-4" sheetId="103" r:id="rId7"/>
    <sheet name="איור ג'-4" sheetId="104" r:id="rId8"/>
    <sheet name="נתונים ג'-5" sheetId="105" r:id="rId9"/>
    <sheet name="איור ג'-5" sheetId="106" r:id="rId10"/>
    <sheet name="נתונים ג'-6" sheetId="98" r:id="rId11"/>
    <sheet name="איור ג'-6" sheetId="99" r:id="rId12"/>
    <sheet name="נתונים ג'-7" sheetId="107" r:id="rId13"/>
    <sheet name="איור ג'-7" sheetId="108" r:id="rId14"/>
    <sheet name="נתונים ג'-8" sheetId="145" r:id="rId15"/>
    <sheet name="איור ג'-8" sheetId="146" r:id="rId16"/>
    <sheet name="נתונים ג'-9" sheetId="109" r:id="rId17"/>
    <sheet name="איור ג'-9" sheetId="110" r:id="rId18"/>
    <sheet name="נתונים ג'-10" sheetId="100" r:id="rId19"/>
    <sheet name="איור ג'-10" sheetId="102" r:id="rId20"/>
    <sheet name="נתונים ג'-11" sheetId="111" r:id="rId21"/>
    <sheet name="איור ג'-11" sheetId="112" r:id="rId22"/>
    <sheet name="נתונים ג'-12" sheetId="113" r:id="rId23"/>
    <sheet name="איור ג'-12" sheetId="114" r:id="rId24"/>
    <sheet name="נתונים ג'-13" sheetId="115" r:id="rId25"/>
    <sheet name="איור ג'-13" sheetId="116" r:id="rId26"/>
    <sheet name="נתונים ג'-14" sheetId="141" r:id="rId27"/>
    <sheet name="איור ג'-14" sheetId="142" r:id="rId28"/>
    <sheet name="נתונים ג'-15" sheetId="120" r:id="rId29"/>
    <sheet name="איור ג'-15" sheetId="121" r:id="rId30"/>
    <sheet name="נתונים ג'-16" sheetId="122" r:id="rId31"/>
    <sheet name="איור ג'-16" sheetId="123" r:id="rId32"/>
    <sheet name="נתונים ג'-17" sheetId="124" r:id="rId33"/>
    <sheet name="איור ג'-17" sheetId="125" r:id="rId34"/>
    <sheet name="נתונים ג'-18" sheetId="128" r:id="rId35"/>
    <sheet name="איור ג'-18" sheetId="129" r:id="rId36"/>
    <sheet name="נתונים ג'-19 " sheetId="130" r:id="rId37"/>
    <sheet name="איור ג'-19 " sheetId="131" r:id="rId38"/>
    <sheet name="נתונים ג'-20 " sheetId="132" r:id="rId39"/>
    <sheet name="איור ג'-20 " sheetId="133" r:id="rId40"/>
    <sheet name="נתונים ג'-21  " sheetId="143" r:id="rId41"/>
    <sheet name="איור ג'-21  " sheetId="144" r:id="rId42"/>
    <sheet name="מצבת הנכסים וההתחייבויות" sheetId="134" r:id="rId43"/>
  </sheets>
  <definedNames>
    <definedName name="_xlnm.Print_Area" localSheetId="42">'מצבת הנכסים וההתחייבויות'!$A$1:$G$32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109" l="1"/>
  <c r="M7" i="1"/>
  <c r="M5" i="1"/>
  <c r="E11" i="109" l="1"/>
  <c r="E10" i="109"/>
  <c r="L7" i="1" l="1"/>
  <c r="K7" i="1"/>
  <c r="J7" i="1"/>
  <c r="I7" i="1"/>
  <c r="H7" i="1"/>
  <c r="G7" i="1"/>
  <c r="F7" i="1"/>
  <c r="E7" i="1"/>
  <c r="D7" i="1"/>
  <c r="C7" i="1"/>
  <c r="L5" i="1"/>
  <c r="K5" i="1"/>
</calcChain>
</file>

<file path=xl/sharedStrings.xml><?xml version="1.0" encoding="utf-8"?>
<sst xmlns="http://schemas.openxmlformats.org/spreadsheetml/2006/main" count="344" uniqueCount="153">
  <si>
    <t>2011</t>
  </si>
  <si>
    <t>2012</t>
  </si>
  <si>
    <t>2013</t>
  </si>
  <si>
    <t>2014</t>
  </si>
  <si>
    <t>2015</t>
  </si>
  <si>
    <t>2016</t>
  </si>
  <si>
    <t>2018</t>
  </si>
  <si>
    <t>השקעות ישירות</t>
  </si>
  <si>
    <t>השקעות פיננסיות בני"ע סחירים</t>
  </si>
  <si>
    <t>השקעות אחרות</t>
  </si>
  <si>
    <t>נכסי רזרבה</t>
  </si>
  <si>
    <t>2017</t>
  </si>
  <si>
    <t>2019</t>
  </si>
  <si>
    <t>תנועות נטו</t>
  </si>
  <si>
    <t>שינוי מחיר</t>
  </si>
  <si>
    <t>הפרשי שער</t>
  </si>
  <si>
    <t>סך השינוי</t>
  </si>
  <si>
    <t>הון מניות</t>
  </si>
  <si>
    <t>אג"ח סחירות</t>
  </si>
  <si>
    <t>השקעות אחרות*</t>
  </si>
  <si>
    <t>נגזרים</t>
  </si>
  <si>
    <t>סך שינוי ביתרת נכסים-ציר ימני</t>
  </si>
  <si>
    <t>מיליוני דולרים</t>
  </si>
  <si>
    <t>השקעות בתיק ניירות ערך למסחר</t>
  </si>
  <si>
    <t>סך נכסי המשק בחו"ל</t>
  </si>
  <si>
    <t>איור ג'-1: יתרת הנכסים של המשק בחו"ל ושינוי ביתרה</t>
  </si>
  <si>
    <t>המקור: עיבודי בנק ישראל</t>
  </si>
  <si>
    <t xml:space="preserve">המקור: עיבודי בנק ישראל </t>
  </si>
  <si>
    <t>התאמות אחרות</t>
  </si>
  <si>
    <t>Q1-Q3/2022</t>
  </si>
  <si>
    <t>בנקים</t>
  </si>
  <si>
    <t>השקעות אחרות
מיליוני דולרים</t>
  </si>
  <si>
    <t>הלוואות</t>
  </si>
  <si>
    <t>נכסים אחרים</t>
  </si>
  <si>
    <t>אשראי לקוחות</t>
  </si>
  <si>
    <t>פיקדונות בחו"ל</t>
  </si>
  <si>
    <t>השקעות ישירות
מיליוני דולרים</t>
  </si>
  <si>
    <t>מניות</t>
  </si>
  <si>
    <t>סך השינוי-ציר ימני</t>
  </si>
  <si>
    <t>סך כל התחייבויות המשק</t>
  </si>
  <si>
    <t>אג"ח ( כולל מק"מ)</t>
  </si>
  <si>
    <t>חברות סחירות בישראל</t>
  </si>
  <si>
    <t>חברות סחירות בחו"ל</t>
  </si>
  <si>
    <t>סך השקעה ישירה בהון</t>
  </si>
  <si>
    <t>השקעה בהון חברות סחירות</t>
  </si>
  <si>
    <t>השקעה בהון חברות לא סחירות</t>
  </si>
  <si>
    <t>יתרת ההתחייבויות במכשירי חוב (החוב החיצוני ברוטו)</t>
  </si>
  <si>
    <t xml:space="preserve">תמ"ג שנתי </t>
  </si>
  <si>
    <t>יחס החוב החיצוני ברוטו לתמ"ג (הציר הימני)</t>
  </si>
  <si>
    <t>עודף הנכסים על ההתחייבויות - הציר הימני</t>
  </si>
  <si>
    <t>סך התחייבויות המשק לחו"ל</t>
  </si>
  <si>
    <t>סך הנכסים של המשק בחו"ל</t>
  </si>
  <si>
    <t>תמ"ג</t>
  </si>
  <si>
    <t>עודף הנכסים כאחוז מהתמ"ג</t>
  </si>
  <si>
    <t>יתרת הנכסים במכשירי חוב</t>
  </si>
  <si>
    <t>החוב החיצוני נטו השלילי</t>
  </si>
  <si>
    <t>נתונים במיליארדי דולרים</t>
  </si>
  <si>
    <t>התנועות</t>
  </si>
  <si>
    <t>השינוי במחירים</t>
  </si>
  <si>
    <t>הפרשי שער והתאמות אחרות</t>
  </si>
  <si>
    <t>נכסי המשק</t>
  </si>
  <si>
    <t>מזה:</t>
  </si>
  <si>
    <t xml:space="preserve"> מכשירי חוב*</t>
  </si>
  <si>
    <t>הון מניות ומקרקעין</t>
  </si>
  <si>
    <t>הלוואות בעלים</t>
  </si>
  <si>
    <t xml:space="preserve">הון מניות </t>
  </si>
  <si>
    <t>אג"ח</t>
  </si>
  <si>
    <t>השקעות אחרות בחו"ל</t>
  </si>
  <si>
    <t>מכשירים נגזרים</t>
  </si>
  <si>
    <t>התחייבויות המשק</t>
  </si>
  <si>
    <t xml:space="preserve"> מכשירי חוב</t>
  </si>
  <si>
    <t xml:space="preserve">השקעות אחרות </t>
  </si>
  <si>
    <t>אשראי ספקים</t>
  </si>
  <si>
    <t>ההתחייבויות נטו**</t>
  </si>
  <si>
    <t xml:space="preserve"> מכשירי חוב נטו</t>
  </si>
  <si>
    <t>*מכשירי חוב: הלוואות בעלים, אג"ח, פיקדונות, הלוואות, אשראי מסחרי ונכסי רזרבה</t>
  </si>
  <si>
    <t>**התחייבויות נטו: התחייבויות בניכוי נכסים</t>
  </si>
  <si>
    <t>פיקדונות תושבי חוץ</t>
  </si>
  <si>
    <t>פיקדונות של בנקים מחו"ל</t>
  </si>
  <si>
    <t>ייצוא סחורות</t>
  </si>
  <si>
    <t>ייצוא שירותים</t>
  </si>
  <si>
    <t>יצוא</t>
  </si>
  <si>
    <t>ענף</t>
  </si>
  <si>
    <t>הייטק (1)</t>
  </si>
  <si>
    <t>תעשייה; כרייה וחציבה (2)</t>
  </si>
  <si>
    <t>מסחר סיטוני וקמעוני ותיקון כלי רכב מנועיים</t>
  </si>
  <si>
    <t>שירותי תחבורה, אחסנה, דואר ובלדרות</t>
  </si>
  <si>
    <t>אחר (3)</t>
  </si>
  <si>
    <t>יבוא</t>
  </si>
  <si>
    <t>היתרה לסוף שנת 2021</t>
  </si>
  <si>
    <t>המגזר העסקי</t>
  </si>
  <si>
    <t>המשקיעים המוסדיים</t>
  </si>
  <si>
    <t>משקי הבית</t>
  </si>
  <si>
    <t xml:space="preserve">המקור: נתוני ועיבודי בנק ישראל, משרד האוצר. </t>
  </si>
  <si>
    <t>ניירות ערך סחירים</t>
  </si>
  <si>
    <t>קרנות השקעה ומניות לא סחירות</t>
  </si>
  <si>
    <t>הלוואות לחו"ל ופיקדונות</t>
  </si>
  <si>
    <t>2022*</t>
  </si>
  <si>
    <t>* אומדן שנתי המתבסס על נתוני סחר חוץ מינואר על אוקטובר 2022 של הלשכה המרכזית לסטטיסטיקה</t>
  </si>
  <si>
    <t xml:space="preserve">המקור: הלשכה המרכזית לסטטיסטיקה ועיבודים של בנק ישראל </t>
  </si>
  <si>
    <t>מקור: לשכה מרכזית לסטטיסטיקה</t>
  </si>
  <si>
    <r>
      <t>(1)</t>
    </r>
    <r>
      <rPr>
        <sz val="8"/>
        <color theme="1"/>
        <rFont val="Arial"/>
        <family val="2"/>
      </rPr>
      <t xml:space="preserve"> </t>
    </r>
    <r>
      <rPr>
        <sz val="8"/>
        <color theme="1"/>
        <rFont val="Arial"/>
        <family val="2"/>
        <scheme val="minor"/>
      </rPr>
      <t xml:space="preserve"> </t>
    </r>
    <r>
      <rPr>
        <sz val="8"/>
        <color theme="1"/>
        <rFont val="Arial"/>
        <family val="2"/>
      </rPr>
      <t>כולל ענפי הכלכלה: 21, 26, 303, 62-61, 631, 7201, 7210</t>
    </r>
  </si>
  <si>
    <r>
      <t>(2)</t>
    </r>
    <r>
      <rPr>
        <sz val="8"/>
        <color theme="1"/>
        <rFont val="Arial"/>
        <family val="2"/>
      </rPr>
      <t xml:space="preserve"> </t>
    </r>
    <r>
      <rPr>
        <sz val="8"/>
        <color theme="1"/>
        <rFont val="Arial"/>
        <family val="2"/>
        <scheme val="minor"/>
      </rPr>
      <t xml:space="preserve"> </t>
    </r>
    <r>
      <rPr>
        <sz val="8"/>
        <color theme="1"/>
        <rFont val="Arial"/>
        <family val="2"/>
      </rPr>
      <t>לא כולל תעשיית תרופות, כולל תרופות הומאופתיות (21), ייצור כלי טיס, חלליות וציוד נלווה (303) וייצור מחשבים, מכשור אלקטרוני ואופטי</t>
    </r>
    <r>
      <rPr>
        <sz val="8"/>
        <color theme="1"/>
        <rFont val="Arial"/>
        <family val="2"/>
        <scheme val="minor"/>
      </rPr>
      <t xml:space="preserve"> (26) </t>
    </r>
  </si>
  <si>
    <r>
      <t>(3)</t>
    </r>
    <r>
      <rPr>
        <sz val="8"/>
        <color theme="1"/>
        <rFont val="Arial"/>
        <family val="2"/>
      </rPr>
      <t xml:space="preserve"> </t>
    </r>
    <r>
      <rPr>
        <sz val="8"/>
        <color theme="1"/>
        <rFont val="Arial"/>
        <family val="2"/>
        <scheme val="minor"/>
      </rPr>
      <t xml:space="preserve"> </t>
    </r>
    <r>
      <rPr>
        <sz val="8"/>
        <color theme="1"/>
        <rFont val="Arial"/>
        <family val="2"/>
      </rPr>
      <t>כולל</t>
    </r>
    <r>
      <rPr>
        <sz val="8"/>
        <color theme="1"/>
        <rFont val="Arial"/>
        <family val="2"/>
        <scheme val="minor"/>
      </rPr>
      <t>:</t>
    </r>
    <r>
      <rPr>
        <sz val="8"/>
        <color theme="1"/>
        <rFont val="Arial"/>
        <family val="2"/>
      </rPr>
      <t xml:space="preserve"> חקלאות, ייעור ודיג; אספקת חשמל ומים, שירותי ביוב וטיפול בפסולת; מסחר סיטוני וקמעוני ותיקון כלי רכב מנועיים; שירותי אירוח; שירותים פיננסיים ושירותי ביטוח; פעילויות בנדל"ן; הפקה והפצה של סרטים ותוכניות טלוויזיה ומוזיקה, שידורים; שירותים מקצועיים, מדעיים וטכניים (לא כולל מו"פ)</t>
    </r>
  </si>
  <si>
    <t>איור ג'-16: עודף הנכסים (+) על ההתחייבויות של המשק מול חו"ל</t>
  </si>
  <si>
    <t>איור ג'-15: יתרת החוב החיצוני ברוטו ויחס החוב החיצוני לתוצר של המשק</t>
  </si>
  <si>
    <t>איור ג'-9: יתרת ההתחייבויות של המשק לחו"ל, לפי סוגי השקעה</t>
  </si>
  <si>
    <t>המקור: נתוני ועיבודי בנק ישראל</t>
  </si>
  <si>
    <t xml:space="preserve">המקור: נתוני ועיבודי בנק ישראל </t>
  </si>
  <si>
    <r>
      <t xml:space="preserve">* </t>
    </r>
    <r>
      <rPr>
        <sz val="7"/>
        <color rgb="FF000000"/>
        <rFont val="Arial"/>
        <family val="2"/>
      </rPr>
      <t>יתרת</t>
    </r>
    <r>
      <rPr>
        <sz val="10"/>
        <color rgb="FF000000"/>
        <rFont val="Arial"/>
        <family val="2"/>
      </rPr>
      <t xml:space="preserve"> </t>
    </r>
    <r>
      <rPr>
        <sz val="7"/>
        <color rgb="FF000000"/>
        <rFont val="Arial"/>
        <family val="2"/>
      </rPr>
      <t>ההשקעות האחרות כוללת את יתרת המכשירים הנגזרים</t>
    </r>
  </si>
  <si>
    <t>השקעות ישירות בענף ההייטק</t>
  </si>
  <si>
    <t>סך השקעות ישירות זרות במשק</t>
  </si>
  <si>
    <t>משקל ענף ההייטק מסך יצוא שירותים (ציר משני)</t>
  </si>
  <si>
    <t>משקל ענף ההייטק מסך יצוא סחורות (ציר משני)</t>
  </si>
  <si>
    <t>2022</t>
  </si>
  <si>
    <t xml:space="preserve">2022, מיליארדי דולרים </t>
  </si>
  <si>
    <t>היתרה לסוף שנת 2022</t>
  </si>
  <si>
    <t>סך השקעות בתיק ניירות הערך הזרים למסחר</t>
  </si>
  <si>
    <t xml:space="preserve">2022, מיליארדי דולר </t>
  </si>
  <si>
    <t>2022-2013, מיליארדי דולר</t>
  </si>
  <si>
    <t xml:space="preserve">איור ג'-8: הגורמים לשינוי ביתרת הרזרבות </t>
  </si>
  <si>
    <t xml:space="preserve">שנים 2022-2013, מיליארדי דולר </t>
  </si>
  <si>
    <t>השקעות בתיק ניירות הערך למסחר</t>
  </si>
  <si>
    <t>איור ג'-10: הגורמים לשינוי ביתרת ההתחייבויות של המשק מול חו"ל</t>
  </si>
  <si>
    <t>השקעות נטו בתיק ניירות הערך למסחר</t>
  </si>
  <si>
    <t>איור ג'-11: השקעות נטו בתיק ניירות הערך למסחר של תושבי חוץ במשק לפי מכשירים</t>
  </si>
  <si>
    <t>איור ג'-17: עודף הנכסים על ההתחייבויות במכשירי חוב בלבד (החוב החיצוני נטו השלילי)</t>
  </si>
  <si>
    <r>
      <t>איור ג'-18: השקעות ישירות זרות בענף ההייטק</t>
    </r>
    <r>
      <rPr>
        <b/>
        <sz val="11"/>
        <color indexed="8"/>
        <rFont val="Calibri"/>
        <family val="2"/>
      </rPr>
      <t>¹</t>
    </r>
  </si>
  <si>
    <t xml:space="preserve">איור ג'-19: יצוא סחורות ושירותים, לפי ענף כלכלי של היצואן </t>
  </si>
  <si>
    <t xml:space="preserve">איור ג'-20: משקל ענף ההייטק מסך יצוא סחורות </t>
  </si>
  <si>
    <t>איור ג'-21: משקל ענף ההייטק מסך יצוא שירותים</t>
  </si>
  <si>
    <t xml:space="preserve">שנים 2021-2014, מיליארדי דולר </t>
  </si>
  <si>
    <t>שנים 2021-2014, מיליארדי דולר</t>
  </si>
  <si>
    <t xml:space="preserve">שנים 2022-2014*, מיליארדי דולר </t>
  </si>
  <si>
    <t xml:space="preserve">שנים 2022-2014, מיליארדי דולר </t>
  </si>
  <si>
    <t>השקעות ישירות בחו"ל</t>
  </si>
  <si>
    <t xml:space="preserve">השקעות בתיק ניירות הערך למסחר </t>
  </si>
  <si>
    <t>2020</t>
  </si>
  <si>
    <t>2021</t>
  </si>
  <si>
    <t xml:space="preserve"> </t>
  </si>
  <si>
    <t>איור ג'-4: השקעות נטו בתיק ניירות הערך למסחר של תושבי ישראל בחו"ל, לפי מגזר</t>
  </si>
  <si>
    <t>איור ג'-3: יתרת ההשקעות בתיק ניירות הערך למסחר של תושבי ישראל בחו"ל, לפי מכשירים</t>
  </si>
  <si>
    <t>איור ג'-5: השינוי ביתרת ההשקעות האחרות של תושבי ישראל בחו"ל לפי מכשירים</t>
  </si>
  <si>
    <t>איור ג'-7: השקעות ישירות של תושבי ישראל בחו"ל, לפי סוג השקעה</t>
  </si>
  <si>
    <t>מיליארדי דולר</t>
  </si>
  <si>
    <r>
      <t xml:space="preserve">* </t>
    </r>
    <r>
      <rPr>
        <sz val="9"/>
        <color theme="1"/>
        <rFont val="Arial"/>
        <family val="2"/>
        <charset val="177"/>
        <scheme val="minor"/>
      </rPr>
      <t>יתרת</t>
    </r>
    <r>
      <rPr>
        <sz val="11"/>
        <color theme="1"/>
        <rFont val="Arial"/>
        <family val="2"/>
        <charset val="177"/>
        <scheme val="minor"/>
      </rPr>
      <t xml:space="preserve"> </t>
    </r>
    <r>
      <rPr>
        <sz val="9"/>
        <color theme="1"/>
        <rFont val="Arial"/>
        <family val="2"/>
        <charset val="177"/>
        <scheme val="minor"/>
      </rPr>
      <t>ההשקעות האחרות כוללת את יתרת המכשירים הנגזרים.</t>
    </r>
  </si>
  <si>
    <t>איור ג'-2: הגורמים לשינוי ביתרת הנכסים של המשק בחו"ל</t>
  </si>
  <si>
    <t>איור ג'-6:  פעילות הגופים המוסדיים מול חו"ל</t>
  </si>
  <si>
    <t>איור ג'-12: השקעות בתיק ניירות הערך למסחר של תושבי חוץ בהון מניות, לפי מקום סחירות</t>
  </si>
  <si>
    <t>איור ג'-13: השקעות ישירות בהון של תושבי חוץ בחברות ישראליות , לפי סוג סחירות</t>
  </si>
  <si>
    <t xml:space="preserve">איור ג'-14: השקעות אחרות של תושבי חוץ במשק, לפי מכשיר </t>
  </si>
  <si>
    <t>פקדונות תושבי ישראל (כולל בנקים)</t>
  </si>
  <si>
    <t>פקדונות תושבי חוץ ובנקים מחו"ל</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</si>
</sst>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41" formatCode="_ * #,##0_ ;_ * \-#,##0_ ;_ * &quot;-&quot;_ ;_ @_ "/>
    <numFmt numFmtId="44" formatCode="_ &quot;₪&quot;\ * #,##0.00_ ;_ &quot;₪&quot;\ * \-#,##0.00_ ;_ &quot;₪&quot;\ * &quot;-&quot;??_ ;_ @_ "/>
    <numFmt numFmtId="43" formatCode="_ * #,##0.00_ ;_ * \-#,##0.00_ ;_ * &quot;-&quot;??_ ;_ @_ "/>
    <numFmt numFmtId="164" formatCode="#,##0.0"/>
    <numFmt numFmtId="165" formatCode="_-* #,##0.00_-;_-* #,##0.00\-;_-* &quot;-&quot;??_-;_-@_-"/>
    <numFmt numFmtId="166" formatCode="#,##0\ [$€-1];[Red]\-#,##0\ [$€-1]"/>
    <numFmt numFmtId="167" formatCode="#,##0;\(#,##0\);"/>
    <numFmt numFmtId="168" formatCode="&quot;$&quot;#,##0_);\(&quot;$&quot;#,##0\)"/>
    <numFmt numFmtId="169" formatCode="#,##0_%_);\(#,##0\)_%;#,##0_%_);@_%_)"/>
    <numFmt numFmtId="170" formatCode="&quot;$&quot;#,##0_%_);\(&quot;$&quot;#,##0\)_%;&quot;$&quot;#,##0_%_);@_%_)"/>
    <numFmt numFmtId="171" formatCode="&quot;$&quot;#,##0.00_%_);\(&quot;$&quot;#,##0.00\)_%;&quot;$&quot;#,##0.00_%_);@_%_)"/>
    <numFmt numFmtId="172" formatCode="0.0000"/>
    <numFmt numFmtId="173" formatCode="m/d/yy_%_)"/>
    <numFmt numFmtId="174" formatCode="0_%_);\(0\)_%;0_%_);@_%_)"/>
    <numFmt numFmtId="175" formatCode="_ [$€]\ * #,##0.00_ ;_ [$€]\ * \-#,##0.00_ ;_ [$€]\ * &quot;-&quot;??_ ;_ @_ "/>
    <numFmt numFmtId="176" formatCode="0.0\%_);\(0.0\%\);0.0\%_);@_%_)"/>
    <numFmt numFmtId="177" formatCode="_-* #,##0.00\ _€_-;\-* #,##0.00\ _€_-;_-* &quot;-&quot;??\ _€_-;_-@_-"/>
    <numFmt numFmtId="178" formatCode="0.0\x_)_);&quot;NM&quot;_x_)_);0.0\x_)_);@_%_)"/>
    <numFmt numFmtId="179" formatCode="[$-413]mmm/yy;@"/>
    <numFmt numFmtId="180" formatCode="[$-413]d/mmm/yy;@"/>
    <numFmt numFmtId="181" formatCode="_(* #,##0_);_(* \(#,##0\);_(* &quot;-&quot;??_);_(@_)"/>
    <numFmt numFmtId="182" formatCode="_ * #,##0_ ;_ * \-#,##0_ ;_ * &quot;-&quot;??_ ;_ @_ "/>
    <numFmt numFmtId="183" formatCode="_ * #,##0.0_ ;_ * \-#,##0.0_ ;_ * &quot;-&quot;??_ ;_ @_ "/>
    <numFmt numFmtId="184" formatCode="0.0%"/>
    <numFmt numFmtId="185" formatCode="0.0"/>
    <numFmt numFmtId="186" formatCode="General_)"/>
  </numFmts>
  <fonts count="129">
    <font>
      <sz val="11"/>
      <color theme="1"/>
      <name val="Arial"/>
      <family val="2"/>
      <charset val="177"/>
      <scheme val="minor"/>
    </font>
    <font>
      <sz val="11"/>
      <color theme="1"/>
      <name val="Arial"/>
      <family val="2"/>
      <charset val="177"/>
      <scheme val="minor"/>
    </font>
    <font>
      <sz val="10"/>
      <name val="Arial"/>
      <family val="2"/>
    </font>
    <font>
      <b/>
      <sz val="10"/>
      <name val="Arial"/>
      <family val="2"/>
    </font>
    <font>
      <b/>
      <sz val="11"/>
      <name val="Arial"/>
      <family val="2"/>
    </font>
    <font>
      <sz val="11"/>
      <color theme="1"/>
      <name val="Arial"/>
      <family val="2"/>
      <scheme val="minor"/>
    </font>
    <font>
      <sz val="10"/>
      <color theme="1"/>
      <name val="Tahoma"/>
      <family val="2"/>
    </font>
    <font>
      <sz val="11"/>
      <color theme="1"/>
      <name val="Calibri"/>
      <family val="2"/>
    </font>
    <font>
      <sz val="11"/>
      <color indexed="8"/>
      <name val="Czcionka tekstu podstawowego"/>
      <family val="2"/>
      <charset val="238"/>
    </font>
    <font>
      <sz val="11"/>
      <color indexed="8"/>
      <name val="Calibri"/>
      <family val="2"/>
    </font>
    <font>
      <sz val="11"/>
      <color indexed="8"/>
      <name val="Arial"/>
      <family val="2"/>
      <charset val="177"/>
    </font>
    <font>
      <sz val="11"/>
      <color indexed="9"/>
      <name val="Czcionka tekstu podstawowego"/>
      <family val="2"/>
      <charset val="238"/>
    </font>
    <font>
      <sz val="11"/>
      <color indexed="9"/>
      <name val="Calibri"/>
      <family val="2"/>
    </font>
    <font>
      <sz val="11"/>
      <color indexed="9"/>
      <name val="Arial"/>
      <family val="2"/>
      <charset val="177"/>
    </font>
    <font>
      <sz val="11"/>
      <name val="Arial"/>
      <family val="2"/>
    </font>
    <font>
      <sz val="10"/>
      <name val="Arial"/>
      <family val="2"/>
      <charset val="162"/>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imes New Roman"/>
      <family val="1"/>
    </font>
    <font>
      <sz val="8"/>
      <name val="Palatino"/>
      <family val="1"/>
      <charset val="177"/>
    </font>
    <font>
      <sz val="12"/>
      <color indexed="22"/>
      <name val="Arial (Hebrew)"/>
      <family val="2"/>
      <charset val="177"/>
    </font>
    <font>
      <sz val="10"/>
      <color theme="1"/>
      <name val="Arial"/>
      <family val="2"/>
      <charset val="177"/>
      <scheme val="minor"/>
    </font>
    <font>
      <sz val="11"/>
      <color indexed="62"/>
      <name val="Czcionka tekstu podstawowego"/>
      <family val="2"/>
      <charset val="238"/>
    </font>
    <font>
      <b/>
      <sz val="11"/>
      <color indexed="63"/>
      <name val="Czcionka tekstu podstawowego"/>
      <family val="2"/>
      <charset val="238"/>
    </font>
    <font>
      <sz val="12"/>
      <color indexed="24"/>
      <name val="Pi-Barak-Light"/>
      <charset val="177"/>
    </font>
    <font>
      <sz val="11"/>
      <color indexed="17"/>
      <name val="Czcionka tekstu podstawowego"/>
      <family val="2"/>
      <charset val="238"/>
    </font>
    <font>
      <sz val="11"/>
      <color indexed="62"/>
      <name val="Calibri"/>
      <family val="2"/>
    </font>
    <font>
      <sz val="18"/>
      <color indexed="24"/>
      <name val="Pi-Barak-Light"/>
      <charset val="177"/>
    </font>
    <font>
      <sz val="8"/>
      <color indexed="24"/>
      <name val="Pi-Barak-Light"/>
      <charset val="177"/>
    </font>
    <font>
      <i/>
      <sz val="12"/>
      <color indexed="24"/>
      <name val="Pi-Barak-Light"/>
      <charset val="177"/>
    </font>
    <font>
      <sz val="12"/>
      <color indexed="24"/>
      <name val="Pi-David"/>
      <charset val="177"/>
    </font>
    <font>
      <sz val="18"/>
      <color indexed="24"/>
      <name val="Pi-David"/>
      <charset val="177"/>
    </font>
    <font>
      <sz val="8"/>
      <color indexed="24"/>
      <name val="Pi-David"/>
      <charset val="177"/>
    </font>
    <font>
      <i/>
      <sz val="12"/>
      <color indexed="24"/>
      <name val="Pi-David"/>
      <charset val="177"/>
    </font>
    <font>
      <sz val="7"/>
      <name val="Palatino"/>
      <family val="1"/>
      <charset val="177"/>
    </font>
    <font>
      <sz val="6"/>
      <color indexed="16"/>
      <name val="Palatino"/>
      <family val="1"/>
      <charset val="177"/>
    </font>
    <font>
      <b/>
      <sz val="18"/>
      <color indexed="24"/>
      <name val="Pi-Barak-Light"/>
      <charset val="177"/>
    </font>
    <font>
      <b/>
      <sz val="12"/>
      <color indexed="24"/>
      <name val="Pi-Barak-Light"/>
      <charset val="177"/>
    </font>
    <font>
      <sz val="11"/>
      <color indexed="20"/>
      <name val="Calibri"/>
      <family val="2"/>
    </font>
    <font>
      <sz val="11"/>
      <color indexed="52"/>
      <name val="Czcionka tekstu podstawowego"/>
      <family val="2"/>
      <charset val="238"/>
    </font>
    <font>
      <b/>
      <sz val="11"/>
      <color indexed="9"/>
      <name val="Czcionka tekstu podstawowego"/>
      <family val="2"/>
      <charset val="238"/>
    </font>
    <font>
      <sz val="12"/>
      <color indexed="22"/>
      <name val="David"/>
      <family val="2"/>
      <charset val="177"/>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alibri"/>
      <family val="2"/>
    </font>
    <font>
      <sz val="11"/>
      <color indexed="60"/>
      <name val="Czcionka tekstu podstawowego"/>
      <family val="2"/>
      <charset val="238"/>
    </font>
    <font>
      <sz val="8"/>
      <name val="Arial"/>
      <family val="2"/>
    </font>
    <font>
      <b/>
      <sz val="11"/>
      <color indexed="52"/>
      <name val="Czcionka tekstu podstawowego"/>
      <family val="2"/>
      <charset val="238"/>
    </font>
    <font>
      <sz val="11"/>
      <color indexed="8"/>
      <name val="Times New Roman"/>
      <family val="1"/>
      <charset val="177"/>
    </font>
    <font>
      <b/>
      <i/>
      <sz val="11"/>
      <color indexed="8"/>
      <name val="Times New Roman"/>
      <family val="1"/>
      <charset val="177"/>
    </font>
    <font>
      <b/>
      <sz val="11"/>
      <color indexed="16"/>
      <name val="Times New Roman"/>
      <family val="1"/>
      <charset val="177"/>
    </font>
    <font>
      <b/>
      <sz val="22"/>
      <color indexed="8"/>
      <name val="Times New Roman"/>
      <family val="1"/>
      <charset val="177"/>
    </font>
    <font>
      <b/>
      <sz val="11"/>
      <color indexed="63"/>
      <name val="Arial"/>
      <family val="2"/>
      <charset val="177"/>
    </font>
    <font>
      <sz val="10"/>
      <color indexed="16"/>
      <name val="Helvetica-Black"/>
      <charset val="177"/>
    </font>
    <font>
      <sz val="11"/>
      <color indexed="8"/>
      <name val="Arial"/>
      <family val="2"/>
    </font>
    <font>
      <sz val="11"/>
      <color indexed="8"/>
      <name val="Calibri"/>
      <family val="2"/>
      <charset val="177"/>
    </font>
    <font>
      <b/>
      <sz val="11"/>
      <color indexed="63"/>
      <name val="Calibri"/>
      <family val="2"/>
    </font>
    <font>
      <b/>
      <sz val="11"/>
      <color indexed="8"/>
      <name val="Czcionka tekstu podstawowego"/>
      <family val="2"/>
      <charset val="238"/>
    </font>
    <font>
      <b/>
      <sz val="9"/>
      <name val="Palatino"/>
      <family val="1"/>
      <charset val="177"/>
    </font>
    <font>
      <sz val="9"/>
      <color indexed="21"/>
      <name val="Helvetica-Black"/>
      <charset val="177"/>
    </font>
    <font>
      <sz val="9"/>
      <name val="Helvetica-Black"/>
      <charset val="177"/>
    </font>
    <font>
      <i/>
      <sz val="11"/>
      <color indexed="23"/>
      <name val="Czcionka tekstu podstawowego"/>
      <family val="2"/>
      <charset val="238"/>
    </font>
    <font>
      <sz val="11"/>
      <color indexed="10"/>
      <name val="Czcionka tekstu podstawowego"/>
      <family val="2"/>
      <charset val="238"/>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8"/>
      <color indexed="56"/>
      <name val="Cambria"/>
      <family val="2"/>
      <charset val="238"/>
    </font>
    <font>
      <sz val="11"/>
      <color indexed="20"/>
      <name val="Czcionka tekstu podstawowego"/>
      <family val="2"/>
      <charset val="238"/>
    </font>
    <font>
      <sz val="10"/>
      <color indexed="8"/>
      <name val="Miriam"/>
      <family val="2"/>
      <charset val="177"/>
    </font>
    <font>
      <b/>
      <sz val="11"/>
      <color indexed="52"/>
      <name val="Arial"/>
      <family val="2"/>
      <charset val="177"/>
    </font>
    <font>
      <sz val="11"/>
      <color indexed="17"/>
      <name val="Arial"/>
      <family val="2"/>
      <charset val="177"/>
    </font>
    <font>
      <sz val="11"/>
      <color indexed="10"/>
      <name val="Arial"/>
      <family val="2"/>
      <charset val="177"/>
    </font>
    <font>
      <i/>
      <sz val="11"/>
      <color indexed="23"/>
      <name val="Arial"/>
      <family val="2"/>
      <charset val="177"/>
    </font>
    <font>
      <sz val="14"/>
      <name val="Miriam"/>
      <family val="2"/>
      <charset val="177"/>
    </font>
    <font>
      <b/>
      <sz val="15"/>
      <color indexed="56"/>
      <name val="Arial"/>
      <family val="2"/>
      <charset val="177"/>
    </font>
    <font>
      <b/>
      <sz val="13"/>
      <color indexed="56"/>
      <name val="Arial"/>
      <family val="2"/>
      <charset val="177"/>
    </font>
    <font>
      <b/>
      <sz val="11"/>
      <color indexed="56"/>
      <name val="Arial"/>
      <family val="2"/>
      <charset val="177"/>
    </font>
    <font>
      <b/>
      <sz val="18"/>
      <color indexed="56"/>
      <name val="Times New Roman"/>
      <family val="2"/>
      <charset val="177"/>
    </font>
    <font>
      <sz val="11"/>
      <color indexed="60"/>
      <name val="Arial"/>
      <family val="2"/>
      <charset val="177"/>
    </font>
    <font>
      <b/>
      <sz val="11"/>
      <color indexed="8"/>
      <name val="Arial"/>
      <family val="2"/>
    </font>
    <font>
      <b/>
      <sz val="11"/>
      <color indexed="8"/>
      <name val="Arial"/>
      <family val="2"/>
      <charset val="177"/>
    </font>
    <font>
      <sz val="11"/>
      <color indexed="62"/>
      <name val="Arial"/>
      <family val="2"/>
      <charset val="177"/>
    </font>
    <font>
      <sz val="11"/>
      <color indexed="20"/>
      <name val="Arial"/>
      <family val="2"/>
      <charset val="177"/>
    </font>
    <font>
      <b/>
      <sz val="11"/>
      <color indexed="9"/>
      <name val="Arial"/>
      <family val="2"/>
      <charset val="177"/>
    </font>
    <font>
      <sz val="11"/>
      <color indexed="52"/>
      <name val="Arial"/>
      <family val="2"/>
      <charset val="177"/>
    </font>
    <font>
      <sz val="12"/>
      <name val="宋体"/>
      <charset val="134"/>
    </font>
    <font>
      <sz val="10"/>
      <name val="Arial"/>
      <family val="2"/>
    </font>
    <font>
      <sz val="11"/>
      <color indexed="9"/>
      <name val="Calibri"/>
      <family val="2"/>
      <charset val="177"/>
    </font>
    <font>
      <sz val="11"/>
      <color indexed="20"/>
      <name val="Calibri"/>
      <family val="2"/>
      <charset val="177"/>
    </font>
    <font>
      <b/>
      <sz val="11"/>
      <color indexed="52"/>
      <name val="Calibri"/>
      <family val="2"/>
      <charset val="177"/>
    </font>
    <font>
      <b/>
      <sz val="11"/>
      <color indexed="9"/>
      <name val="Calibri"/>
      <family val="2"/>
      <charset val="177"/>
    </font>
    <font>
      <i/>
      <sz val="11"/>
      <color indexed="23"/>
      <name val="Calibri"/>
      <family val="2"/>
      <charset val="177"/>
    </font>
    <font>
      <sz val="11"/>
      <color indexed="17"/>
      <name val="Calibri"/>
      <family val="2"/>
      <charset val="177"/>
    </font>
    <font>
      <b/>
      <sz val="15"/>
      <color indexed="56"/>
      <name val="Calibri"/>
      <family val="2"/>
      <charset val="177"/>
    </font>
    <font>
      <b/>
      <sz val="13"/>
      <color indexed="56"/>
      <name val="Calibri"/>
      <family val="2"/>
      <charset val="177"/>
    </font>
    <font>
      <b/>
      <sz val="11"/>
      <color indexed="56"/>
      <name val="Calibri"/>
      <family val="2"/>
      <charset val="177"/>
    </font>
    <font>
      <sz val="11"/>
      <color indexed="62"/>
      <name val="Calibri"/>
      <family val="2"/>
      <charset val="177"/>
    </font>
    <font>
      <sz val="11"/>
      <color indexed="52"/>
      <name val="Calibri"/>
      <family val="2"/>
      <charset val="177"/>
    </font>
    <font>
      <sz val="11"/>
      <color indexed="60"/>
      <name val="Calibri"/>
      <family val="2"/>
      <charset val="177"/>
    </font>
    <font>
      <b/>
      <sz val="11"/>
      <color indexed="63"/>
      <name val="Calibri"/>
      <family val="2"/>
      <charset val="177"/>
    </font>
    <font>
      <b/>
      <sz val="18"/>
      <color indexed="56"/>
      <name val="Cambria"/>
      <family val="2"/>
      <charset val="177"/>
    </font>
    <font>
      <b/>
      <sz val="11"/>
      <color indexed="8"/>
      <name val="Calibri"/>
      <family val="2"/>
      <charset val="177"/>
    </font>
    <font>
      <sz val="11"/>
      <color indexed="10"/>
      <name val="Calibri"/>
      <family val="2"/>
      <charset val="177"/>
    </font>
    <font>
      <sz val="11"/>
      <color theme="1"/>
      <name val="Arial"/>
      <family val="2"/>
    </font>
    <font>
      <b/>
      <sz val="11"/>
      <color rgb="FF000000"/>
      <name val="Arial"/>
      <family val="2"/>
    </font>
    <font>
      <b/>
      <sz val="11"/>
      <color theme="1"/>
      <name val="Arial"/>
      <family val="2"/>
    </font>
    <font>
      <sz val="8"/>
      <color theme="1"/>
      <name val="Arial"/>
      <family val="2"/>
    </font>
    <font>
      <sz val="8"/>
      <color theme="1"/>
      <name val="Assistant"/>
    </font>
    <font>
      <sz val="10.5"/>
      <color theme="1"/>
      <name val="Arial"/>
      <family val="2"/>
    </font>
    <font>
      <sz val="11"/>
      <color rgb="FFFFFFFF"/>
      <name val="Arial"/>
      <family val="2"/>
    </font>
    <font>
      <b/>
      <sz val="11"/>
      <color rgb="FFFFFFFF"/>
      <name val="Arial"/>
      <family val="2"/>
    </font>
    <font>
      <b/>
      <sz val="11"/>
      <color theme="0"/>
      <name val="Arial"/>
      <family val="2"/>
    </font>
    <font>
      <sz val="11"/>
      <color theme="0"/>
      <name val="Arial"/>
      <family val="2"/>
    </font>
    <font>
      <i/>
      <sz val="11"/>
      <name val="Arial"/>
      <family val="2"/>
    </font>
    <font>
      <sz val="10"/>
      <name val="Arial"/>
      <family val="2"/>
      <charset val="177"/>
    </font>
    <font>
      <sz val="6"/>
      <name val="Arial"/>
      <family val="2"/>
    </font>
    <font>
      <i/>
      <sz val="6"/>
      <name val="Arial"/>
      <family val="2"/>
    </font>
    <font>
      <sz val="8"/>
      <color theme="1"/>
      <name val="Arial"/>
      <family val="2"/>
      <scheme val="minor"/>
    </font>
    <font>
      <sz val="10"/>
      <color rgb="FF000000"/>
      <name val="Arial"/>
      <family val="2"/>
    </font>
    <font>
      <sz val="7"/>
      <color rgb="FF000000"/>
      <name val="Arial"/>
      <family val="2"/>
    </font>
    <font>
      <b/>
      <sz val="11"/>
      <name val="Arial"/>
      <family val="2"/>
    </font>
    <font>
      <sz val="9"/>
      <color theme="1"/>
      <name val="Arial"/>
      <family val="2"/>
      <charset val="177"/>
      <scheme val="minor"/>
    </font>
  </fonts>
  <fills count="30">
    <fill>
      <patternFill patternType="none"/>
    </fill>
    <fill>
      <patternFill patternType="gray125"/>
    </fill>
    <fill>
      <patternFill patternType="solid">
        <fgColor rgb="FF66CCFF"/>
        <bgColor indexed="64"/>
      </patternFill>
    </fill>
    <fill>
      <patternFill patternType="solid">
        <fgColor rgb="FF66CCFF"/>
        <bgColor rgb="FF00000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6"/>
        <bgColor indexed="64"/>
      </patternFill>
    </fill>
    <fill>
      <patternFill patternType="solid">
        <fgColor indexed="8"/>
        <bgColor indexed="64"/>
      </patternFill>
    </fill>
    <fill>
      <patternFill patternType="solid">
        <fgColor rgb="FF17799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dotted">
        <color indexed="64"/>
      </bottom>
      <diagonal/>
    </border>
    <border>
      <left style="thin">
        <color indexed="64"/>
      </left>
      <right style="double">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right/>
      <top style="thin">
        <color indexed="62"/>
      </top>
      <bottom style="double">
        <color indexed="62"/>
      </bottom>
      <diagonal/>
    </border>
    <border>
      <left style="thin">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right/>
      <top/>
      <bottom style="medium">
        <color rgb="FF000000"/>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56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2" fillId="0" borderId="0" applyFont="0" applyFill="0" applyBorder="0" applyAlignment="0" applyProtection="0"/>
    <xf numFmtId="0" fontId="2" fillId="0" borderId="0"/>
    <xf numFmtId="0" fontId="6" fillId="0" borderId="0"/>
    <xf numFmtId="9" fontId="2" fillId="0" borderId="0" applyFon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0" fontId="7" fillId="0" borderId="0"/>
    <xf numFmtId="166" fontId="8" fillId="4" borderId="0" applyNumberFormat="0" applyBorder="0" applyAlignment="0" applyProtection="0"/>
    <xf numFmtId="166" fontId="8" fillId="5" borderId="0" applyNumberFormat="0" applyBorder="0" applyAlignment="0" applyProtection="0"/>
    <xf numFmtId="166" fontId="8" fillId="6" borderId="0" applyNumberFormat="0" applyBorder="0" applyAlignment="0" applyProtection="0"/>
    <xf numFmtId="166" fontId="8" fillId="7" borderId="0" applyNumberFormat="0" applyBorder="0" applyAlignment="0" applyProtection="0"/>
    <xf numFmtId="166" fontId="8" fillId="8" borderId="0" applyNumberFormat="0" applyBorder="0" applyAlignment="0" applyProtection="0"/>
    <xf numFmtId="166" fontId="8" fillId="9" borderId="0" applyNumberFormat="0" applyBorder="0" applyAlignment="0" applyProtection="0"/>
    <xf numFmtId="166" fontId="9" fillId="4" borderId="0" applyNumberFormat="0" applyBorder="0" applyAlignment="0" applyProtection="0"/>
    <xf numFmtId="0" fontId="9" fillId="4" borderId="0" applyNumberFormat="0" applyBorder="0" applyAlignment="0" applyProtection="0"/>
    <xf numFmtId="166" fontId="9" fillId="5" borderId="0" applyNumberFormat="0" applyBorder="0" applyAlignment="0" applyProtection="0"/>
    <xf numFmtId="0" fontId="9" fillId="5" borderId="0" applyNumberFormat="0" applyBorder="0" applyAlignment="0" applyProtection="0"/>
    <xf numFmtId="166" fontId="9" fillId="6" borderId="0" applyNumberFormat="0" applyBorder="0" applyAlignment="0" applyProtection="0"/>
    <xf numFmtId="0" fontId="9" fillId="6" borderId="0" applyNumberFormat="0" applyBorder="0" applyAlignment="0" applyProtection="0"/>
    <xf numFmtId="166" fontId="9" fillId="7" borderId="0" applyNumberFormat="0" applyBorder="0" applyAlignment="0" applyProtection="0"/>
    <xf numFmtId="0" fontId="9" fillId="7" borderId="0" applyNumberFormat="0" applyBorder="0" applyAlignment="0" applyProtection="0"/>
    <xf numFmtId="166" fontId="9" fillId="8" borderId="0" applyNumberFormat="0" applyBorder="0" applyAlignment="0" applyProtection="0"/>
    <xf numFmtId="0" fontId="9" fillId="8" borderId="0" applyNumberFormat="0" applyBorder="0" applyAlignment="0" applyProtection="0"/>
    <xf numFmtId="166" fontId="9" fillId="9" borderId="0" applyNumberFormat="0" applyBorder="0" applyAlignment="0" applyProtection="0"/>
    <xf numFmtId="0" fontId="9" fillId="9"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166" fontId="8" fillId="10" borderId="0" applyNumberFormat="0" applyBorder="0" applyAlignment="0" applyProtection="0"/>
    <xf numFmtId="166" fontId="8" fillId="11" borderId="0" applyNumberFormat="0" applyBorder="0" applyAlignment="0" applyProtection="0"/>
    <xf numFmtId="166" fontId="8" fillId="12" borderId="0" applyNumberFormat="0" applyBorder="0" applyAlignment="0" applyProtection="0"/>
    <xf numFmtId="166" fontId="8" fillId="7" borderId="0" applyNumberFormat="0" applyBorder="0" applyAlignment="0" applyProtection="0"/>
    <xf numFmtId="166" fontId="8" fillId="10" borderId="0" applyNumberFormat="0" applyBorder="0" applyAlignment="0" applyProtection="0"/>
    <xf numFmtId="166" fontId="8" fillId="13" borderId="0" applyNumberFormat="0" applyBorder="0" applyAlignment="0" applyProtection="0"/>
    <xf numFmtId="166" fontId="9" fillId="10" borderId="0" applyNumberFormat="0" applyBorder="0" applyAlignment="0" applyProtection="0"/>
    <xf numFmtId="0" fontId="9" fillId="10" borderId="0" applyNumberFormat="0" applyBorder="0" applyAlignment="0" applyProtection="0"/>
    <xf numFmtId="166" fontId="9" fillId="11" borderId="0" applyNumberFormat="0" applyBorder="0" applyAlignment="0" applyProtection="0"/>
    <xf numFmtId="0" fontId="9" fillId="11" borderId="0" applyNumberFormat="0" applyBorder="0" applyAlignment="0" applyProtection="0"/>
    <xf numFmtId="166" fontId="9" fillId="12" borderId="0" applyNumberFormat="0" applyBorder="0" applyAlignment="0" applyProtection="0"/>
    <xf numFmtId="0" fontId="9" fillId="12" borderId="0" applyNumberFormat="0" applyBorder="0" applyAlignment="0" applyProtection="0"/>
    <xf numFmtId="166" fontId="9" fillId="7" borderId="0" applyNumberFormat="0" applyBorder="0" applyAlignment="0" applyProtection="0"/>
    <xf numFmtId="0" fontId="9" fillId="7" borderId="0" applyNumberFormat="0" applyBorder="0" applyAlignment="0" applyProtection="0"/>
    <xf numFmtId="166" fontId="9" fillId="10" borderId="0" applyNumberFormat="0" applyBorder="0" applyAlignment="0" applyProtection="0"/>
    <xf numFmtId="0" fontId="9" fillId="10" borderId="0" applyNumberFormat="0" applyBorder="0" applyAlignment="0" applyProtection="0"/>
    <xf numFmtId="166" fontId="9" fillId="13" borderId="0" applyNumberFormat="0" applyBorder="0" applyAlignment="0" applyProtection="0"/>
    <xf numFmtId="0" fontId="9"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166" fontId="11" fillId="14" borderId="0" applyNumberFormat="0" applyBorder="0" applyAlignment="0" applyProtection="0"/>
    <xf numFmtId="166" fontId="11" fillId="11" borderId="0" applyNumberFormat="0" applyBorder="0" applyAlignment="0" applyProtection="0"/>
    <xf numFmtId="166" fontId="11" fillId="12" borderId="0" applyNumberFormat="0" applyBorder="0" applyAlignment="0" applyProtection="0"/>
    <xf numFmtId="166" fontId="11" fillId="15" borderId="0" applyNumberFormat="0" applyBorder="0" applyAlignment="0" applyProtection="0"/>
    <xf numFmtId="166" fontId="11" fillId="16" borderId="0" applyNumberFormat="0" applyBorder="0" applyAlignment="0" applyProtection="0"/>
    <xf numFmtId="166" fontId="11" fillId="17" borderId="0" applyNumberFormat="0" applyBorder="0" applyAlignment="0" applyProtection="0"/>
    <xf numFmtId="166" fontId="12" fillId="14" borderId="0" applyNumberFormat="0" applyBorder="0" applyAlignment="0" applyProtection="0"/>
    <xf numFmtId="0" fontId="12" fillId="14" borderId="0" applyNumberFormat="0" applyBorder="0" applyAlignment="0" applyProtection="0"/>
    <xf numFmtId="166" fontId="12" fillId="11" borderId="0" applyNumberFormat="0" applyBorder="0" applyAlignment="0" applyProtection="0"/>
    <xf numFmtId="0" fontId="12" fillId="11" borderId="0" applyNumberFormat="0" applyBorder="0" applyAlignment="0" applyProtection="0"/>
    <xf numFmtId="166" fontId="12" fillId="12" borderId="0" applyNumberFormat="0" applyBorder="0" applyAlignment="0" applyProtection="0"/>
    <xf numFmtId="0" fontId="12" fillId="12" borderId="0" applyNumberFormat="0" applyBorder="0" applyAlignment="0" applyProtection="0"/>
    <xf numFmtId="166" fontId="12" fillId="15" borderId="0" applyNumberFormat="0" applyBorder="0" applyAlignment="0" applyProtection="0"/>
    <xf numFmtId="0" fontId="12" fillId="15" borderId="0" applyNumberFormat="0" applyBorder="0" applyAlignment="0" applyProtection="0"/>
    <xf numFmtId="166" fontId="12" fillId="16" borderId="0" applyNumberFormat="0" applyBorder="0" applyAlignment="0" applyProtection="0"/>
    <xf numFmtId="0" fontId="12" fillId="16" borderId="0" applyNumberFormat="0" applyBorder="0" applyAlignment="0" applyProtection="0"/>
    <xf numFmtId="166" fontId="12" fillId="17" borderId="0" applyNumberFormat="0" applyBorder="0" applyAlignment="0" applyProtection="0"/>
    <xf numFmtId="0" fontId="12" fillId="17" borderId="0" applyNumberFormat="0" applyBorder="0" applyAlignment="0" applyProtection="0"/>
    <xf numFmtId="0" fontId="13" fillId="14"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167" fontId="14" fillId="0" borderId="0" applyFont="0" applyFill="0" applyBorder="0" applyAlignment="0" applyProtection="0"/>
    <xf numFmtId="166" fontId="11" fillId="18" borderId="0" applyNumberFormat="0" applyBorder="0" applyAlignment="0" applyProtection="0"/>
    <xf numFmtId="166" fontId="11" fillId="19" borderId="0" applyNumberFormat="0" applyBorder="0" applyAlignment="0" applyProtection="0"/>
    <xf numFmtId="166" fontId="11" fillId="20" borderId="0" applyNumberFormat="0" applyBorder="0" applyAlignment="0" applyProtection="0"/>
    <xf numFmtId="166" fontId="11" fillId="15" borderId="0" applyNumberFormat="0" applyBorder="0" applyAlignment="0" applyProtection="0"/>
    <xf numFmtId="166" fontId="11" fillId="16" borderId="0" applyNumberFormat="0" applyBorder="0" applyAlignment="0" applyProtection="0"/>
    <xf numFmtId="166" fontId="11" fillId="21" borderId="0" applyNumberFormat="0" applyBorder="0" applyAlignment="0" applyProtection="0"/>
    <xf numFmtId="168" fontId="15" fillId="0" borderId="0" applyFont="0" applyFill="0" applyBorder="0" applyAlignment="0" applyProtection="0"/>
    <xf numFmtId="166" fontId="16" fillId="6" borderId="0" applyNumberFormat="0" applyBorder="0" applyAlignment="0" applyProtection="0"/>
    <xf numFmtId="0" fontId="16" fillId="6" borderId="0" applyNumberFormat="0" applyBorder="0" applyAlignment="0" applyProtection="0"/>
    <xf numFmtId="166" fontId="17" fillId="22" borderId="4" applyNumberFormat="0" applyAlignment="0" applyProtection="0"/>
    <xf numFmtId="0" fontId="17" fillId="22" borderId="4" applyNumberFormat="0" applyAlignment="0" applyProtection="0"/>
    <xf numFmtId="166" fontId="18" fillId="23" borderId="5" applyNumberFormat="0" applyAlignment="0" applyProtection="0"/>
    <xf numFmtId="0" fontId="18" fillId="23" borderId="5" applyNumberFormat="0" applyAlignment="0" applyProtection="0"/>
    <xf numFmtId="166" fontId="19" fillId="0" borderId="6" applyNumberFormat="0" applyFill="0" applyAlignment="0" applyProtection="0"/>
    <xf numFmtId="0" fontId="19" fillId="0" borderId="6" applyNumberFormat="0" applyFill="0" applyAlignment="0" applyProtection="0"/>
    <xf numFmtId="41" fontId="20" fillId="0" borderId="0" applyFont="0" applyFill="0" applyBorder="0" applyAlignment="0" applyProtection="0"/>
    <xf numFmtId="169" fontId="21" fillId="0" borderId="0" applyFont="0" applyFill="0" applyBorder="0" applyAlignment="0" applyProtection="0">
      <alignment horizontal="right"/>
    </xf>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14" fillId="0" borderId="0" applyFont="0" applyFill="0" applyBorder="0" applyAlignment="0" applyProtection="0"/>
    <xf numFmtId="0" fontId="14" fillId="0" borderId="0" applyFont="0" applyFill="0" applyBorder="0" applyAlignment="0" applyProtection="0"/>
    <xf numFmtId="43"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9" fontId="22" fillId="0" borderId="0" applyFont="0" applyFill="0" applyBorder="0" applyAlignment="0" applyProtection="0"/>
    <xf numFmtId="170" fontId="21" fillId="0" borderId="0" applyFont="0" applyFill="0" applyBorder="0" applyAlignment="0" applyProtection="0">
      <alignment horizontal="right"/>
    </xf>
    <xf numFmtId="171" fontId="21" fillId="0" borderId="0" applyFont="0" applyFill="0" applyBorder="0" applyAlignment="0" applyProtection="0">
      <alignment horizontal="right"/>
    </xf>
    <xf numFmtId="44" fontId="23" fillId="0" borderId="0" applyFont="0" applyFill="0" applyBorder="0" applyAlignment="0" applyProtection="0"/>
    <xf numFmtId="164" fontId="22" fillId="0" borderId="0" applyFont="0" applyFill="0" applyBorder="0" applyAlignment="0" applyProtection="0"/>
    <xf numFmtId="166" fontId="24" fillId="9" borderId="4" applyNumberFormat="0" applyAlignment="0" applyProtection="0"/>
    <xf numFmtId="166" fontId="25" fillId="22" borderId="7" applyNumberFormat="0" applyAlignment="0" applyProtection="0"/>
    <xf numFmtId="172" fontId="22" fillId="0" borderId="0" applyFont="0" applyFill="0" applyBorder="0" applyAlignment="0" applyProtection="0"/>
    <xf numFmtId="173" fontId="21" fillId="0" borderId="0" applyFont="0" applyFill="0" applyBorder="0" applyAlignment="0" applyProtection="0"/>
    <xf numFmtId="0" fontId="26" fillId="0" borderId="0" applyProtection="0"/>
    <xf numFmtId="166" fontId="27" fillId="6" borderId="0" applyNumberFormat="0" applyBorder="0" applyAlignment="0" applyProtection="0"/>
    <xf numFmtId="174" fontId="21" fillId="0" borderId="8" applyNumberFormat="0" applyFont="0" applyFill="0" applyAlignment="0" applyProtection="0"/>
    <xf numFmtId="166" fontId="12" fillId="18" borderId="0" applyNumberFormat="0" applyBorder="0" applyAlignment="0" applyProtection="0"/>
    <xf numFmtId="0" fontId="12" fillId="18" borderId="0" applyNumberFormat="0" applyBorder="0" applyAlignment="0" applyProtection="0"/>
    <xf numFmtId="166" fontId="12" fillId="19" borderId="0" applyNumberFormat="0" applyBorder="0" applyAlignment="0" applyProtection="0"/>
    <xf numFmtId="0" fontId="12" fillId="19" borderId="0" applyNumberFormat="0" applyBorder="0" applyAlignment="0" applyProtection="0"/>
    <xf numFmtId="166" fontId="12" fillId="20" borderId="0" applyNumberFormat="0" applyBorder="0" applyAlignment="0" applyProtection="0"/>
    <xf numFmtId="0" fontId="12" fillId="20" borderId="0" applyNumberFormat="0" applyBorder="0" applyAlignment="0" applyProtection="0"/>
    <xf numFmtId="166" fontId="12" fillId="15" borderId="0" applyNumberFormat="0" applyBorder="0" applyAlignment="0" applyProtection="0"/>
    <xf numFmtId="0" fontId="12" fillId="15" borderId="0" applyNumberFormat="0" applyBorder="0" applyAlignment="0" applyProtection="0"/>
    <xf numFmtId="166" fontId="12" fillId="16" borderId="0" applyNumberFormat="0" applyBorder="0" applyAlignment="0" applyProtection="0"/>
    <xf numFmtId="0" fontId="12" fillId="16" borderId="0" applyNumberFormat="0" applyBorder="0" applyAlignment="0" applyProtection="0"/>
    <xf numFmtId="166" fontId="12" fillId="21" borderId="0" applyNumberFormat="0" applyBorder="0" applyAlignment="0" applyProtection="0"/>
    <xf numFmtId="0" fontId="12" fillId="21" borderId="0" applyNumberFormat="0" applyBorder="0" applyAlignment="0" applyProtection="0"/>
    <xf numFmtId="166" fontId="28" fillId="9" borderId="4" applyNumberFormat="0" applyAlignment="0" applyProtection="0"/>
    <xf numFmtId="0" fontId="28" fillId="9" borderId="4" applyNumberFormat="0" applyAlignment="0" applyProtection="0"/>
    <xf numFmtId="175" fontId="14" fillId="0" borderId="0" applyFont="0" applyFill="0" applyBorder="0" applyAlignment="0" applyProtection="0"/>
    <xf numFmtId="0" fontId="29" fillId="0" borderId="0" applyProtection="0"/>
    <xf numFmtId="0" fontId="30" fillId="0" borderId="0" applyProtection="0"/>
    <xf numFmtId="0" fontId="31" fillId="0" borderId="0" applyProtection="0"/>
    <xf numFmtId="0" fontId="32" fillId="0" borderId="0" applyProtection="0"/>
    <xf numFmtId="0" fontId="33" fillId="0" borderId="0" applyProtection="0"/>
    <xf numFmtId="0" fontId="34" fillId="0" borderId="0" applyProtection="0"/>
    <xf numFmtId="0" fontId="35" fillId="0" borderId="0" applyProtection="0"/>
    <xf numFmtId="15" fontId="22" fillId="0" borderId="0" applyFont="0" applyFill="0" applyBorder="0" applyAlignment="0" applyProtection="0"/>
    <xf numFmtId="0" fontId="36" fillId="0" borderId="0" applyFill="0" applyBorder="0" applyProtection="0">
      <alignment horizontal="left"/>
    </xf>
    <xf numFmtId="176" fontId="21" fillId="0" borderId="0" applyFont="0" applyFill="0" applyBorder="0" applyAlignment="0" applyProtection="0">
      <alignment horizontal="right"/>
    </xf>
    <xf numFmtId="0" fontId="37" fillId="0" borderId="0" applyProtection="0">
      <alignment horizontal="right"/>
    </xf>
    <xf numFmtId="0" fontId="38" fillId="0" borderId="0" applyProtection="0"/>
    <xf numFmtId="0" fontId="39" fillId="0" borderId="0" applyProtection="0"/>
    <xf numFmtId="166" fontId="40" fillId="5" borderId="0" applyNumberFormat="0" applyBorder="0" applyAlignment="0" applyProtection="0"/>
    <xf numFmtId="0" fontId="40" fillId="5" borderId="0" applyNumberFormat="0" applyBorder="0" applyAlignment="0" applyProtection="0"/>
    <xf numFmtId="166" fontId="41" fillId="0" borderId="6" applyNumberFormat="0" applyFill="0" applyAlignment="0" applyProtection="0"/>
    <xf numFmtId="166" fontId="42" fillId="23" borderId="5" applyNumberFormat="0" applyAlignment="0" applyProtection="0"/>
    <xf numFmtId="177" fontId="5" fillId="0" borderId="0" applyFont="0" applyFill="0" applyBorder="0" applyAlignment="0" applyProtection="0"/>
    <xf numFmtId="177" fontId="2" fillId="0" borderId="0" applyFont="0" applyFill="0" applyBorder="0" applyAlignment="0" applyProtection="0"/>
    <xf numFmtId="0" fontId="43" fillId="0" borderId="9" applyNumberFormat="0">
      <alignment horizontal="left"/>
    </xf>
    <xf numFmtId="178" fontId="21" fillId="0" borderId="0" applyFont="0" applyFill="0" applyBorder="0" applyAlignment="0" applyProtection="0">
      <alignment horizontal="right"/>
    </xf>
    <xf numFmtId="166" fontId="44" fillId="0" borderId="10" applyNumberFormat="0" applyFill="0" applyAlignment="0" applyProtection="0"/>
    <xf numFmtId="166" fontId="45" fillId="0" borderId="11" applyNumberFormat="0" applyFill="0" applyAlignment="0" applyProtection="0"/>
    <xf numFmtId="166" fontId="46" fillId="0" borderId="12" applyNumberFormat="0" applyFill="0" applyAlignment="0" applyProtection="0"/>
    <xf numFmtId="166" fontId="46" fillId="0" borderId="0" applyNumberFormat="0" applyFill="0" applyBorder="0" applyAlignment="0" applyProtection="0"/>
    <xf numFmtId="166" fontId="47" fillId="24" borderId="0" applyNumberFormat="0" applyBorder="0" applyAlignment="0" applyProtection="0"/>
    <xf numFmtId="0" fontId="47" fillId="24" borderId="0" applyNumberFormat="0" applyBorder="0" applyAlignment="0" applyProtection="0"/>
    <xf numFmtId="166" fontId="48" fillId="2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4"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79" fontId="2" fillId="0" borderId="0"/>
    <xf numFmtId="0" fontId="2" fillId="0" borderId="0"/>
    <xf numFmtId="175" fontId="5"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75"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10"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1" fillId="0" borderId="0"/>
    <xf numFmtId="180" fontId="1" fillId="0" borderId="0"/>
    <xf numFmtId="180" fontId="1" fillId="0" borderId="0"/>
    <xf numFmtId="0" fontId="2" fillId="0" borderId="0"/>
    <xf numFmtId="175" fontId="7" fillId="0" borderId="0"/>
    <xf numFmtId="175" fontId="9" fillId="0" borderId="0"/>
    <xf numFmtId="166" fontId="2" fillId="0" borderId="0"/>
    <xf numFmtId="166" fontId="2" fillId="0" borderId="0"/>
    <xf numFmtId="166" fontId="2" fillId="0" borderId="0"/>
    <xf numFmtId="166" fontId="2" fillId="0" borderId="0"/>
    <xf numFmtId="0" fontId="20" fillId="0" borderId="0"/>
    <xf numFmtId="179" fontId="14" fillId="0" borderId="0"/>
    <xf numFmtId="166" fontId="2" fillId="0" borderId="0"/>
    <xf numFmtId="179" fontId="5" fillId="0" borderId="0"/>
    <xf numFmtId="0" fontId="2" fillId="0" borderId="0"/>
    <xf numFmtId="180" fontId="2" fillId="0" borderId="0"/>
    <xf numFmtId="180" fontId="2" fillId="0" borderId="0"/>
    <xf numFmtId="0" fontId="1" fillId="0" borderId="0"/>
    <xf numFmtId="180" fontId="2" fillId="0" borderId="0"/>
    <xf numFmtId="0" fontId="49" fillId="0" borderId="0"/>
    <xf numFmtId="166" fontId="2" fillId="25" borderId="13" applyNumberFormat="0" applyFont="0" applyAlignment="0" applyProtection="0"/>
    <xf numFmtId="0" fontId="9" fillId="25" borderId="13" applyNumberFormat="0" applyFont="0" applyAlignment="0" applyProtection="0"/>
    <xf numFmtId="166" fontId="50" fillId="22" borderId="4" applyNumberFormat="0" applyAlignment="0" applyProtection="0"/>
    <xf numFmtId="40" fontId="51" fillId="26" borderId="0">
      <alignment horizontal="right"/>
    </xf>
    <xf numFmtId="0" fontId="52" fillId="26" borderId="0">
      <alignment horizontal="right"/>
    </xf>
    <xf numFmtId="0" fontId="53" fillId="26" borderId="14"/>
    <xf numFmtId="0" fontId="53" fillId="0" borderId="0" applyBorder="0">
      <alignment horizontal="centerContinuous"/>
    </xf>
    <xf numFmtId="0" fontId="54" fillId="0" borderId="0" applyBorder="0">
      <alignment horizontal="centerContinuous"/>
    </xf>
    <xf numFmtId="1" fontId="56" fillId="0" borderId="0" applyProtection="0">
      <alignment horizontal="right" vertical="center"/>
    </xf>
    <xf numFmtId="9" fontId="1"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9"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7"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14" fillId="0" borderId="0" applyFont="0" applyFill="0" applyBorder="0" applyAlignment="0" applyProtection="0"/>
    <xf numFmtId="9" fontId="5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166" fontId="59" fillId="22" borderId="7" applyNumberFormat="0" applyAlignment="0" applyProtection="0"/>
    <xf numFmtId="0" fontId="59" fillId="22" borderId="7" applyNumberFormat="0" applyAlignment="0" applyProtection="0"/>
    <xf numFmtId="0" fontId="14" fillId="0" borderId="0"/>
    <xf numFmtId="166" fontId="60" fillId="0" borderId="15" applyNumberFormat="0" applyFill="0" applyAlignment="0" applyProtection="0"/>
    <xf numFmtId="0" fontId="61" fillId="0" borderId="0" applyBorder="0" applyProtection="0">
      <alignment vertical="center"/>
    </xf>
    <xf numFmtId="174" fontId="61" fillId="0" borderId="2" applyBorder="0" applyProtection="0">
      <alignment horizontal="right" vertical="center"/>
    </xf>
    <xf numFmtId="0" fontId="62" fillId="27" borderId="0" applyBorder="0" applyProtection="0">
      <alignment horizontal="centerContinuous" vertical="center"/>
    </xf>
    <xf numFmtId="0" fontId="62" fillId="28" borderId="2" applyBorder="0" applyProtection="0">
      <alignment horizontal="centerContinuous" vertical="center"/>
    </xf>
    <xf numFmtId="0" fontId="61" fillId="0" borderId="0" applyBorder="0" applyProtection="0">
      <alignment vertical="center"/>
    </xf>
    <xf numFmtId="0" fontId="63" fillId="0" borderId="0" applyFill="0" applyBorder="0" applyProtection="0">
      <alignment horizontal="left"/>
    </xf>
    <xf numFmtId="0" fontId="36" fillId="0" borderId="3" applyFill="0" applyBorder="0" applyProtection="0">
      <alignment horizontal="left" vertical="top"/>
    </xf>
    <xf numFmtId="166" fontId="64" fillId="0" borderId="0" applyNumberFormat="0" applyFill="0" applyBorder="0" applyAlignment="0" applyProtection="0"/>
    <xf numFmtId="166" fontId="65" fillId="0" borderId="0" applyNumberFormat="0" applyFill="0" applyBorder="0" applyAlignment="0" applyProtection="0"/>
    <xf numFmtId="166" fontId="66" fillId="0" borderId="0" applyNumberFormat="0" applyFill="0" applyBorder="0" applyAlignment="0" applyProtection="0"/>
    <xf numFmtId="0" fontId="66" fillId="0" borderId="0" applyNumberFormat="0" applyFill="0" applyBorder="0" applyAlignment="0" applyProtection="0"/>
    <xf numFmtId="166" fontId="67" fillId="0" borderId="0" applyNumberFormat="0" applyFill="0" applyBorder="0" applyAlignment="0" applyProtection="0"/>
    <xf numFmtId="0" fontId="67" fillId="0" borderId="0" applyNumberFormat="0" applyFill="0" applyBorder="0" applyAlignment="0" applyProtection="0"/>
    <xf numFmtId="166" fontId="68" fillId="0" borderId="0" applyNumberFormat="0" applyFill="0" applyBorder="0" applyAlignment="0" applyProtection="0"/>
    <xf numFmtId="166" fontId="69" fillId="0" borderId="10" applyNumberFormat="0" applyFill="0" applyAlignment="0" applyProtection="0"/>
    <xf numFmtId="0" fontId="69" fillId="0" borderId="10" applyNumberFormat="0" applyFill="0" applyAlignment="0" applyProtection="0"/>
    <xf numFmtId="166" fontId="70" fillId="0" borderId="11" applyNumberFormat="0" applyFill="0" applyAlignment="0" applyProtection="0"/>
    <xf numFmtId="0" fontId="70" fillId="0" borderId="11" applyNumberFormat="0" applyFill="0" applyAlignment="0" applyProtection="0"/>
    <xf numFmtId="166" fontId="71" fillId="0" borderId="12" applyNumberFormat="0" applyFill="0" applyAlignment="0" applyProtection="0"/>
    <xf numFmtId="0" fontId="71" fillId="0" borderId="12" applyNumberFormat="0" applyFill="0" applyAlignment="0" applyProtection="0"/>
    <xf numFmtId="166" fontId="71" fillId="0" borderId="0" applyNumberFormat="0" applyFill="0" applyBorder="0" applyAlignment="0" applyProtection="0"/>
    <xf numFmtId="0" fontId="71" fillId="0" borderId="0" applyNumberFormat="0" applyFill="0" applyBorder="0" applyAlignment="0" applyProtection="0"/>
    <xf numFmtId="0" fontId="68" fillId="0" borderId="0" applyNumberFormat="0" applyFill="0" applyBorder="0" applyAlignment="0" applyProtection="0"/>
    <xf numFmtId="166" fontId="72" fillId="0" borderId="15" applyNumberFormat="0" applyFill="0" applyAlignment="0" applyProtection="0"/>
    <xf numFmtId="166" fontId="72" fillId="0" borderId="15" applyNumberFormat="0" applyFill="0" applyAlignment="0" applyProtection="0"/>
    <xf numFmtId="166" fontId="72" fillId="0" borderId="15" applyNumberFormat="0" applyFill="0" applyAlignment="0" applyProtection="0"/>
    <xf numFmtId="166" fontId="73" fillId="0" borderId="0" applyNumberFormat="0" applyFill="0" applyBorder="0" applyAlignment="0" applyProtection="0"/>
    <xf numFmtId="166" fontId="2" fillId="25" borderId="13" applyNumberFormat="0" applyFont="0" applyAlignment="0" applyProtection="0"/>
    <xf numFmtId="166" fontId="74" fillId="5" borderId="0" applyNumberFormat="0" applyBorder="0" applyAlignment="0" applyProtection="0"/>
    <xf numFmtId="0" fontId="75" fillId="0" borderId="0" applyNumberFormat="0">
      <alignment horizontal="left"/>
    </xf>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0" fillId="25" borderId="13" applyNumberFormat="0" applyFont="0" applyAlignment="0" applyProtection="0"/>
    <xf numFmtId="0" fontId="76" fillId="22" borderId="4" applyNumberFormat="0" applyAlignment="0" applyProtection="0"/>
    <xf numFmtId="0" fontId="77" fillId="6" borderId="0" applyNumberFormat="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lignment horizontal="right"/>
    </xf>
    <xf numFmtId="0" fontId="81" fillId="0" borderId="10" applyNumberFormat="0" applyFill="0" applyAlignment="0" applyProtection="0"/>
    <xf numFmtId="0" fontId="82" fillId="0" borderId="11" applyNumberFormat="0" applyFill="0" applyAlignment="0" applyProtection="0"/>
    <xf numFmtId="0" fontId="83" fillId="0" borderId="12"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0" fillId="0" borderId="0" applyNumberFormat="0">
      <alignment horizontal="right"/>
    </xf>
    <xf numFmtId="0" fontId="85" fillId="24" borderId="0" applyNumberFormat="0" applyBorder="0" applyAlignment="0" applyProtection="0"/>
    <xf numFmtId="181" fontId="86" fillId="0" borderId="16" applyNumberFormat="0" applyFont="0" applyFill="0" applyBorder="0" applyAlignment="0">
      <protection locked="0"/>
    </xf>
    <xf numFmtId="0" fontId="87" fillId="0" borderId="15" applyNumberFormat="0" applyFill="0" applyAlignment="0" applyProtection="0"/>
    <xf numFmtId="0" fontId="80" fillId="0" borderId="0" applyNumberFormat="0">
      <alignment horizontal="right"/>
    </xf>
    <xf numFmtId="0" fontId="55" fillId="22" borderId="7" applyNumberFormat="0" applyAlignment="0" applyProtection="0"/>
    <xf numFmtId="0" fontId="88" fillId="9" borderId="4" applyNumberFormat="0" applyAlignment="0" applyProtection="0"/>
    <xf numFmtId="0" fontId="89" fillId="5" borderId="0" applyNumberFormat="0" applyBorder="0" applyAlignment="0" applyProtection="0"/>
    <xf numFmtId="0" fontId="90" fillId="23" borderId="5" applyNumberFormat="0" applyAlignment="0" applyProtection="0"/>
    <xf numFmtId="0" fontId="91" fillId="0" borderId="6" applyNumberFormat="0" applyFill="0" applyAlignment="0" applyProtection="0"/>
    <xf numFmtId="0" fontId="92" fillId="0" borderId="0">
      <alignment vertical="center"/>
    </xf>
    <xf numFmtId="43" fontId="1" fillId="0" borderId="0" applyFont="0" applyFill="0" applyBorder="0" applyAlignment="0" applyProtection="0"/>
    <xf numFmtId="0" fontId="2" fillId="0" borderId="0"/>
    <xf numFmtId="0" fontId="2"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0" fillId="0" borderId="10"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4" fillId="21" borderId="0" applyNumberFormat="0" applyBorder="0" applyAlignment="0" applyProtection="0"/>
    <xf numFmtId="43" fontId="1" fillId="0" borderId="0" applyFont="0" applyFill="0" applyBorder="0" applyAlignment="0" applyProtection="0"/>
    <xf numFmtId="0" fontId="102" fillId="0" borderId="0" applyNumberFormat="0" applyFill="0" applyBorder="0" applyAlignment="0" applyProtection="0"/>
    <xf numFmtId="0" fontId="58" fillId="10" borderId="0" applyNumberFormat="0" applyBorder="0" applyAlignment="0" applyProtection="0"/>
    <xf numFmtId="43" fontId="1" fillId="0" borderId="0" applyFont="0" applyFill="0" applyBorder="0" applyAlignment="0" applyProtection="0"/>
    <xf numFmtId="0" fontId="58" fillId="8" borderId="0" applyNumberFormat="0" applyBorder="0" applyAlignment="0" applyProtection="0"/>
    <xf numFmtId="43" fontId="1" fillId="0" borderId="0" applyFont="0" applyFill="0" applyBorder="0" applyAlignment="0" applyProtection="0"/>
    <xf numFmtId="0" fontId="2" fillId="25" borderId="13"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94" fillId="16" borderId="0" applyNumberFormat="0" applyBorder="0" applyAlignment="0" applyProtection="0"/>
    <xf numFmtId="43" fontId="1" fillId="0" borderId="0" applyFont="0" applyFill="0" applyBorder="0" applyAlignment="0" applyProtection="0"/>
    <xf numFmtId="0" fontId="93" fillId="0" borderId="0"/>
    <xf numFmtId="0" fontId="102" fillId="0" borderId="12" applyNumberFormat="0" applyFill="0" applyAlignment="0" applyProtection="0"/>
    <xf numFmtId="0" fontId="109" fillId="0" borderId="0" applyNumberFormat="0" applyFill="0" applyBorder="0" applyAlignment="0" applyProtection="0"/>
    <xf numFmtId="0" fontId="97" fillId="23" borderId="5" applyNumberFormat="0" applyAlignment="0" applyProtection="0"/>
    <xf numFmtId="0" fontId="94" fillId="20"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applyNumberFormat="0" applyFill="0" applyBorder="0" applyAlignment="0" applyProtection="0"/>
    <xf numFmtId="43" fontId="2" fillId="0" borderId="0" applyFont="0" applyFill="0" applyBorder="0" applyAlignment="0" applyProtection="0"/>
    <xf numFmtId="0" fontId="6" fillId="0" borderId="0"/>
    <xf numFmtId="0" fontId="2" fillId="0" borderId="0" applyNumberFormat="0" applyFill="0" applyBorder="0" applyAlignment="0" applyProtection="0"/>
    <xf numFmtId="0" fontId="2" fillId="0" borderId="0"/>
    <xf numFmtId="43" fontId="1" fillId="0" borderId="0" applyFont="0" applyFill="0" applyBorder="0" applyAlignment="0" applyProtection="0"/>
    <xf numFmtId="43" fontId="2" fillId="0" borderId="0" applyFont="0" applyFill="0" applyBorder="0" applyAlignment="0" applyProtection="0"/>
    <xf numFmtId="41" fontId="20"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3" fillId="0" borderId="0" applyFont="0" applyFill="0" applyBorder="0" applyAlignment="0" applyProtection="0"/>
    <xf numFmtId="43" fontId="1" fillId="0" borderId="0" applyFont="0" applyFill="0" applyBorder="0" applyAlignment="0" applyProtection="0"/>
    <xf numFmtId="0" fontId="2" fillId="0" borderId="0"/>
    <xf numFmtId="0" fontId="2" fillId="0" borderId="0"/>
    <xf numFmtId="0" fontId="2" fillId="0" borderId="0"/>
    <xf numFmtId="0" fontId="58" fillId="4" borderId="0" applyNumberFormat="0" applyBorder="0" applyAlignment="0" applyProtection="0"/>
    <xf numFmtId="0" fontId="94" fillId="17" borderId="0" applyNumberFormat="0" applyBorder="0" applyAlignment="0" applyProtection="0"/>
    <xf numFmtId="0" fontId="58" fillId="13" borderId="0" applyNumberFormat="0" applyBorder="0" applyAlignment="0" applyProtection="0"/>
    <xf numFmtId="0" fontId="101" fillId="0" borderId="11" applyNumberFormat="0" applyFill="0" applyAlignment="0" applyProtection="0"/>
    <xf numFmtId="0" fontId="58" fillId="10" borderId="0" applyNumberFormat="0" applyBorder="0" applyAlignment="0" applyProtection="0"/>
    <xf numFmtId="0" fontId="94" fillId="12" borderId="0" applyNumberFormat="0" applyBorder="0" applyAlignment="0" applyProtection="0"/>
    <xf numFmtId="0" fontId="99" fillId="6" borderId="0" applyNumberFormat="0" applyBorder="0" applyAlignment="0" applyProtection="0"/>
    <xf numFmtId="0" fontId="58" fillId="7" borderId="0" applyNumberFormat="0" applyBorder="0" applyAlignment="0" applyProtection="0"/>
    <xf numFmtId="43" fontId="1" fillId="0" borderId="0" applyFont="0" applyFill="0" applyBorder="0" applyAlignment="0" applyProtection="0"/>
    <xf numFmtId="0" fontId="94" fillId="1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6" fillId="22" borderId="4" applyNumberFormat="0" applyAlignment="0" applyProtection="0"/>
    <xf numFmtId="0" fontId="94" fillId="1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3" fillId="9" borderId="4" applyNumberFormat="0" applyAlignment="0" applyProtection="0"/>
    <xf numFmtId="43" fontId="1" fillId="0" borderId="0" applyFont="0" applyFill="0" applyBorder="0" applyAlignment="0" applyProtection="0"/>
    <xf numFmtId="43" fontId="93" fillId="0" borderId="0" applyFont="0" applyFill="0" applyBorder="0" applyAlignment="0" applyProtection="0"/>
    <xf numFmtId="0" fontId="94" fillId="19" borderId="0" applyNumberFormat="0" applyBorder="0" applyAlignment="0" applyProtection="0"/>
    <xf numFmtId="0" fontId="58" fillId="11" borderId="0" applyNumberFormat="0" applyBorder="0" applyAlignment="0" applyProtection="0"/>
    <xf numFmtId="0" fontId="94" fillId="14" borderId="0" applyNumberFormat="0" applyBorder="0" applyAlignment="0" applyProtection="0"/>
    <xf numFmtId="9" fontId="93" fillId="0" borderId="0" applyFont="0" applyFill="0" applyBorder="0" applyAlignment="0" applyProtection="0"/>
    <xf numFmtId="43" fontId="1" fillId="0" borderId="0" applyFont="0" applyFill="0" applyBorder="0" applyAlignment="0" applyProtection="0"/>
    <xf numFmtId="0" fontId="94" fillId="16" borderId="0" applyNumberFormat="0" applyBorder="0" applyAlignment="0" applyProtection="0"/>
    <xf numFmtId="43" fontId="1" fillId="0" borderId="0" applyFont="0" applyFill="0" applyBorder="0" applyAlignment="0" applyProtection="0"/>
    <xf numFmtId="0" fontId="107"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5" fillId="5" borderId="0" applyNumberFormat="0" applyBorder="0" applyAlignment="0" applyProtection="0"/>
    <xf numFmtId="0" fontId="108" fillId="0" borderId="15" applyNumberFormat="0" applyFill="0" applyAlignment="0" applyProtection="0"/>
    <xf numFmtId="0" fontId="58" fillId="1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0" fontId="94" fillId="18" borderId="0" applyNumberFormat="0" applyBorder="0" applyAlignment="0" applyProtection="0"/>
    <xf numFmtId="43" fontId="1" fillId="0" borderId="0" applyFont="0" applyFill="0" applyBorder="0" applyAlignment="0" applyProtection="0"/>
    <xf numFmtId="0" fontId="58" fillId="7" borderId="0" applyNumberFormat="0" applyBorder="0" applyAlignment="0" applyProtection="0"/>
    <xf numFmtId="0" fontId="105" fillId="24" borderId="0" applyNumberFormat="0" applyBorder="0" applyAlignment="0" applyProtection="0"/>
    <xf numFmtId="0" fontId="58" fillId="6" borderId="0" applyNumberFormat="0" applyBorder="0" applyAlignment="0" applyProtection="0"/>
    <xf numFmtId="0" fontId="94" fillId="15" borderId="0" applyNumberFormat="0" applyBorder="0" applyAlignment="0" applyProtection="0"/>
    <xf numFmtId="43" fontId="1" fillId="0" borderId="0" applyFont="0" applyFill="0" applyBorder="0" applyAlignment="0" applyProtection="0"/>
    <xf numFmtId="0" fontId="106" fillId="22" borderId="7" applyNumberFormat="0" applyAlignment="0" applyProtection="0"/>
    <xf numFmtId="0" fontId="58" fillId="5" borderId="0" applyNumberFormat="0" applyBorder="0" applyAlignment="0" applyProtection="0"/>
    <xf numFmtId="0" fontId="58" fillId="9" borderId="0" applyNumberFormat="0" applyBorder="0" applyAlignment="0" applyProtection="0"/>
    <xf numFmtId="0" fontId="104" fillId="0" borderId="6" applyNumberFormat="0" applyFill="0" applyAlignment="0" applyProtection="0"/>
    <xf numFmtId="0" fontId="98" fillId="0" borderId="0" applyNumberFormat="0" applyFill="0" applyBorder="0" applyAlignment="0" applyProtection="0"/>
    <xf numFmtId="0" fontId="93" fillId="0" borderId="0"/>
    <xf numFmtId="0" fontId="2" fillId="0" borderId="0"/>
    <xf numFmtId="43" fontId="93" fillId="0" borderId="0" applyFont="0" applyFill="0" applyBorder="0" applyAlignment="0" applyProtection="0"/>
    <xf numFmtId="43" fontId="93" fillId="0" borderId="0" applyFont="0" applyFill="0" applyBorder="0" applyAlignment="0" applyProtection="0"/>
    <xf numFmtId="0" fontId="2" fillId="0" borderId="0"/>
    <xf numFmtId="0" fontId="9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3" fillId="0" borderId="0"/>
    <xf numFmtId="43" fontId="2" fillId="0" borderId="0" applyFont="0" applyFill="0" applyBorder="0" applyAlignment="0" applyProtection="0"/>
    <xf numFmtId="43" fontId="1" fillId="0" borderId="0" applyFont="0" applyFill="0" applyBorder="0" applyAlignment="0" applyProtection="0"/>
    <xf numFmtId="0" fontId="93" fillId="0" borderId="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93" fillId="0" borderId="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applyNumberFormat="0" applyFill="0" applyBorder="0" applyAlignment="0" applyProtection="0"/>
    <xf numFmtId="17" fontId="2" fillId="0" borderId="0" applyFill="0" applyBorder="0">
      <alignment horizontal="centerContinuous" vertical="justify" textRotation="255" wrapText="1"/>
      <protection locked="0"/>
    </xf>
    <xf numFmtId="0" fontId="122" fillId="0" borderId="0" applyNumberFormat="0" applyBorder="0" applyAlignment="0">
      <alignment horizontal="left" readingOrder="1"/>
    </xf>
    <xf numFmtId="186" fontId="123" fillId="0" borderId="0" applyNumberFormat="0" applyBorder="0" applyAlignment="0">
      <alignment horizontal="left" readingOrder="1"/>
    </xf>
  </cellStyleXfs>
  <cellXfs count="190">
    <xf numFmtId="0" fontId="0" fillId="0" borderId="0" xfId="0"/>
    <xf numFmtId="0" fontId="110" fillId="0" borderId="0" xfId="0" applyFont="1"/>
    <xf numFmtId="9" fontId="110" fillId="0" borderId="0" xfId="1" applyFont="1"/>
    <xf numFmtId="3" fontId="110" fillId="0" borderId="0" xfId="0" applyNumberFormat="1" applyFont="1"/>
    <xf numFmtId="0" fontId="110" fillId="0" borderId="0" xfId="0" applyFont="1" applyFill="1"/>
    <xf numFmtId="9" fontId="110" fillId="0" borderId="0" xfId="1" applyFont="1" applyFill="1"/>
    <xf numFmtId="1" fontId="110" fillId="0" borderId="0" xfId="0" applyNumberFormat="1" applyFont="1" applyFill="1"/>
    <xf numFmtId="3" fontId="4" fillId="0" borderId="1" xfId="2" applyNumberFormat="1" applyFont="1" applyBorder="1" applyAlignment="1">
      <alignment horizontal="right"/>
    </xf>
    <xf numFmtId="3" fontId="14" fillId="0" borderId="1" xfId="2" applyNumberFormat="1" applyFont="1" applyBorder="1" applyAlignment="1">
      <alignment horizontal="right"/>
    </xf>
    <xf numFmtId="0" fontId="113" fillId="0" borderId="0" xfId="0" applyFont="1"/>
    <xf numFmtId="3" fontId="110" fillId="0" borderId="1" xfId="0" applyNumberFormat="1" applyFont="1" applyBorder="1"/>
    <xf numFmtId="0" fontId="14" fillId="3" borderId="1" xfId="2" applyFont="1" applyFill="1" applyBorder="1"/>
    <xf numFmtId="49" fontId="4" fillId="2" borderId="1" xfId="2" applyNumberFormat="1" applyFont="1" applyFill="1" applyBorder="1" applyAlignment="1">
      <alignment horizontal="right"/>
    </xf>
    <xf numFmtId="1" fontId="110" fillId="0" borderId="0" xfId="0" applyNumberFormat="1" applyFont="1"/>
    <xf numFmtId="0" fontId="110" fillId="0" borderId="0" xfId="0" applyFont="1" applyAlignment="1">
      <alignment horizontal="right" readingOrder="2"/>
    </xf>
    <xf numFmtId="0" fontId="112" fillId="0" borderId="0" xfId="0" applyFont="1"/>
    <xf numFmtId="0" fontId="86" fillId="0" borderId="0" xfId="0" applyFont="1"/>
    <xf numFmtId="0" fontId="114" fillId="0" borderId="0" xfId="0" applyFont="1"/>
    <xf numFmtId="3" fontId="3" fillId="0" borderId="1" xfId="2" applyNumberFormat="1" applyFont="1" applyFill="1" applyBorder="1" applyAlignment="1">
      <alignment horizontal="right"/>
    </xf>
    <xf numFmtId="0" fontId="14" fillId="2" borderId="1" xfId="2" applyFont="1" applyFill="1" applyBorder="1" applyAlignment="1">
      <alignment wrapText="1"/>
    </xf>
    <xf numFmtId="0" fontId="111" fillId="2" borderId="1" xfId="0" applyFont="1" applyFill="1" applyBorder="1"/>
    <xf numFmtId="3" fontId="14" fillId="0" borderId="1" xfId="2" applyNumberFormat="1" applyFont="1" applyFill="1" applyBorder="1"/>
    <xf numFmtId="3" fontId="2" fillId="0" borderId="1" xfId="2" applyNumberFormat="1" applyFont="1" applyBorder="1" applyAlignment="1">
      <alignment horizontal="right"/>
    </xf>
    <xf numFmtId="3" fontId="2" fillId="0" borderId="1" xfId="565" applyNumberFormat="1" applyFont="1" applyBorder="1" applyAlignment="1">
      <alignment horizontal="right"/>
    </xf>
    <xf numFmtId="3" fontId="3" fillId="0" borderId="0" xfId="566" applyNumberFormat="1" applyFont="1" applyAlignment="1" applyProtection="1"/>
    <xf numFmtId="3" fontId="3" fillId="0" borderId="0" xfId="566" applyNumberFormat="1" applyFont="1" applyAlignment="1" applyProtection="1">
      <alignment horizontal="right"/>
    </xf>
    <xf numFmtId="0" fontId="110" fillId="0" borderId="1" xfId="0" applyFont="1" applyBorder="1"/>
    <xf numFmtId="3" fontId="110" fillId="0" borderId="1" xfId="4" applyNumberFormat="1" applyFont="1" applyBorder="1" applyAlignment="1">
      <alignment horizontal="center"/>
    </xf>
    <xf numFmtId="3" fontId="14" fillId="0" borderId="0" xfId="2" applyNumberFormat="1" applyFont="1"/>
    <xf numFmtId="182" fontId="110" fillId="0" borderId="0" xfId="0" applyNumberFormat="1" applyFont="1"/>
    <xf numFmtId="3" fontId="110" fillId="0" borderId="1" xfId="564" applyNumberFormat="1" applyFont="1" applyBorder="1"/>
    <xf numFmtId="0" fontId="110" fillId="0" borderId="0" xfId="0" applyFont="1" applyAlignment="1">
      <alignment wrapText="1"/>
    </xf>
    <xf numFmtId="3" fontId="14" fillId="0" borderId="1" xfId="2" applyNumberFormat="1" applyFont="1" applyBorder="1"/>
    <xf numFmtId="182" fontId="0" fillId="0" borderId="0" xfId="13" applyNumberFormat="1" applyFont="1"/>
    <xf numFmtId="43" fontId="110" fillId="0" borderId="0" xfId="0" applyNumberFormat="1" applyFont="1"/>
    <xf numFmtId="3" fontId="14" fillId="0" borderId="1" xfId="4" applyNumberFormat="1" applyFont="1" applyBorder="1"/>
    <xf numFmtId="3" fontId="14" fillId="0" borderId="1" xfId="4" applyNumberFormat="1" applyFont="1" applyBorder="1" applyAlignment="1">
      <alignment horizontal="right"/>
    </xf>
    <xf numFmtId="185" fontId="14" fillId="0" borderId="1" xfId="11" applyNumberFormat="1" applyFont="1" applyBorder="1"/>
    <xf numFmtId="185" fontId="110" fillId="0" borderId="0" xfId="0" applyNumberFormat="1" applyFont="1"/>
    <xf numFmtId="0" fontId="115" fillId="0" borderId="0" xfId="0" applyFont="1"/>
    <xf numFmtId="0" fontId="110" fillId="0" borderId="0" xfId="0" applyFont="1" applyBorder="1"/>
    <xf numFmtId="3" fontId="117" fillId="29" borderId="17" xfId="0" applyNumberFormat="1" applyFont="1" applyFill="1" applyBorder="1" applyAlignment="1">
      <alignment horizontal="center" vertical="center" wrapText="1" readingOrder="2"/>
    </xf>
    <xf numFmtId="3" fontId="117" fillId="29" borderId="18" xfId="0" applyNumberFormat="1" applyFont="1" applyFill="1" applyBorder="1" applyAlignment="1">
      <alignment horizontal="center" vertical="center" wrapText="1" readingOrder="1"/>
    </xf>
    <xf numFmtId="186" fontId="118" fillId="0" borderId="0" xfId="566" applyNumberFormat="1" applyFont="1" applyBorder="1" applyAlignment="1" applyProtection="1">
      <alignment horizontal="right"/>
    </xf>
    <xf numFmtId="186" fontId="119" fillId="0" borderId="0" xfId="566" applyNumberFormat="1" applyFont="1" applyAlignment="1" applyProtection="1">
      <alignment vertical="top"/>
    </xf>
    <xf numFmtId="0" fontId="119" fillId="0" borderId="0" xfId="0" applyFont="1"/>
    <xf numFmtId="3" fontId="110" fillId="0" borderId="17" xfId="0" applyNumberFormat="1" applyFont="1" applyBorder="1" applyAlignment="1">
      <alignment horizontal="center" vertical="center" wrapText="1" readingOrder="2"/>
    </xf>
    <xf numFmtId="3" fontId="110" fillId="0" borderId="17" xfId="0" applyNumberFormat="1" applyFont="1" applyBorder="1" applyAlignment="1">
      <alignment horizontal="center" vertical="center" wrapText="1" readingOrder="1"/>
    </xf>
    <xf numFmtId="186" fontId="120" fillId="0" borderId="0" xfId="566" applyNumberFormat="1" applyFont="1" applyBorder="1" applyAlignment="1" applyProtection="1">
      <alignment horizontal="right" vertical="top"/>
    </xf>
    <xf numFmtId="186" fontId="120" fillId="0" borderId="0" xfId="566" applyNumberFormat="1" applyFont="1" applyBorder="1" applyAlignment="1" applyProtection="1"/>
    <xf numFmtId="3" fontId="112" fillId="0" borderId="0" xfId="0" applyNumberFormat="1" applyFont="1" applyAlignment="1">
      <alignment horizontal="center" vertical="center" wrapText="1" readingOrder="2"/>
    </xf>
    <xf numFmtId="3" fontId="112" fillId="0" borderId="0" xfId="0" applyNumberFormat="1" applyFont="1" applyAlignment="1">
      <alignment horizontal="center" vertical="center" wrapText="1" readingOrder="1"/>
    </xf>
    <xf numFmtId="186" fontId="4" fillId="0" borderId="0" xfId="566" applyNumberFormat="1" applyFont="1" applyBorder="1" applyAlignment="1" applyProtection="1">
      <alignment horizontal="right"/>
    </xf>
    <xf numFmtId="3" fontId="110" fillId="0" borderId="0" xfId="0" applyNumberFormat="1" applyFont="1" applyBorder="1" applyAlignment="1">
      <alignment horizontal="center" vertical="center" wrapText="1" readingOrder="2"/>
    </xf>
    <xf numFmtId="3" fontId="110" fillId="0" borderId="0" xfId="0" applyNumberFormat="1" applyFont="1" applyBorder="1" applyAlignment="1">
      <alignment horizontal="center" vertical="center" wrapText="1" readingOrder="1"/>
    </xf>
    <xf numFmtId="185" fontId="14" fillId="0" borderId="0" xfId="566" applyNumberFormat="1" applyFont="1" applyBorder="1" applyAlignment="1" applyProtection="1"/>
    <xf numFmtId="185" fontId="14" fillId="0" borderId="0" xfId="566" applyNumberFormat="1" applyFont="1" applyBorder="1" applyAlignment="1" applyProtection="1">
      <alignment vertical="top"/>
    </xf>
    <xf numFmtId="0" fontId="4" fillId="0" borderId="0" xfId="3" applyFont="1" applyBorder="1" applyAlignment="1">
      <alignment horizontal="right"/>
    </xf>
    <xf numFmtId="185" fontId="14" fillId="0" borderId="0" xfId="566" applyNumberFormat="1" applyFont="1" applyBorder="1" applyAlignment="1" applyProtection="1">
      <alignment horizontal="right"/>
    </xf>
    <xf numFmtId="3" fontId="110" fillId="0" borderId="0" xfId="0" applyNumberFormat="1" applyFont="1" applyAlignment="1">
      <alignment horizontal="center" vertical="center" wrapText="1" readingOrder="1"/>
    </xf>
    <xf numFmtId="3" fontId="112" fillId="0" borderId="19" xfId="0" applyNumberFormat="1" applyFont="1" applyBorder="1" applyAlignment="1">
      <alignment horizontal="center" vertical="center" wrapText="1" readingOrder="2"/>
    </xf>
    <xf numFmtId="3" fontId="112" fillId="0" borderId="17" xfId="0" applyNumberFormat="1" applyFont="1" applyBorder="1" applyAlignment="1">
      <alignment horizontal="center" vertical="center" wrapText="1" readingOrder="2"/>
    </xf>
    <xf numFmtId="3" fontId="112" fillId="0" borderId="20" xfId="0" applyNumberFormat="1" applyFont="1" applyBorder="1" applyAlignment="1">
      <alignment horizontal="center" vertical="center" wrapText="1" readingOrder="1"/>
    </xf>
    <xf numFmtId="186" fontId="4" fillId="0" borderId="0" xfId="566" applyNumberFormat="1" applyFont="1" applyBorder="1" applyAlignment="1" applyProtection="1">
      <alignment horizontal="right" vertical="top"/>
    </xf>
    <xf numFmtId="0" fontId="4" fillId="0" borderId="0" xfId="566" applyNumberFormat="1" applyFont="1" applyBorder="1" applyAlignment="1" applyProtection="1"/>
    <xf numFmtId="3" fontId="110" fillId="0" borderId="0" xfId="0" applyNumberFormat="1" applyFont="1" applyAlignment="1">
      <alignment horizontal="center" vertical="center" wrapText="1" readingOrder="2"/>
    </xf>
    <xf numFmtId="0" fontId="14" fillId="0" borderId="0" xfId="4" applyFont="1" applyBorder="1" applyAlignment="1">
      <alignment vertical="top" wrapText="1" readingOrder="2"/>
    </xf>
    <xf numFmtId="0" fontId="110" fillId="0" borderId="0" xfId="566" applyNumberFormat="1" applyFont="1" applyBorder="1" applyAlignment="1" applyProtection="1">
      <alignment vertical="top" readingOrder="2"/>
    </xf>
    <xf numFmtId="186" fontId="120" fillId="0" borderId="0" xfId="566" applyNumberFormat="1" applyFont="1" applyBorder="1" applyAlignment="1" applyProtection="1">
      <alignment horizontal="right"/>
    </xf>
    <xf numFmtId="0" fontId="110" fillId="0" borderId="0" xfId="0" applyFont="1" applyAlignment="1">
      <alignment horizontal="center"/>
    </xf>
    <xf numFmtId="9" fontId="0" fillId="0" borderId="0" xfId="1" applyFont="1"/>
    <xf numFmtId="9" fontId="0" fillId="0" borderId="0" xfId="0" applyNumberFormat="1"/>
    <xf numFmtId="0" fontId="0" fillId="0" borderId="0" xfId="0" applyNumberFormat="1"/>
    <xf numFmtId="164" fontId="0" fillId="0" borderId="0" xfId="0" applyNumberFormat="1" applyAlignment="1">
      <alignment horizontal="center"/>
    </xf>
    <xf numFmtId="3" fontId="0" fillId="0" borderId="0" xfId="0" applyNumberFormat="1"/>
    <xf numFmtId="0" fontId="0" fillId="0" borderId="0" xfId="0" applyAlignment="1">
      <alignment horizontal="right" readingOrder="2"/>
    </xf>
    <xf numFmtId="181" fontId="123" fillId="0" borderId="14" xfId="109" applyNumberFormat="1" applyFont="1" applyBorder="1" applyAlignment="1" applyProtection="1">
      <alignment vertical="center"/>
    </xf>
    <xf numFmtId="181" fontId="123" fillId="0" borderId="14" xfId="109" applyNumberFormat="1" applyFont="1" applyBorder="1" applyAlignment="1" applyProtection="1">
      <alignment vertical="center"/>
      <protection locked="0"/>
    </xf>
    <xf numFmtId="3" fontId="123" fillId="0" borderId="14" xfId="568" applyNumberFormat="1" applyFont="1" applyFill="1" applyBorder="1" applyAlignment="1" applyProtection="1">
      <alignment horizontal="right" vertical="center"/>
      <protection locked="0"/>
    </xf>
    <xf numFmtId="3" fontId="123" fillId="0" borderId="0" xfId="568" applyNumberFormat="1" applyFont="1" applyBorder="1" applyAlignment="1" applyProtection="1">
      <alignment horizontal="right" vertical="center"/>
      <protection locked="0"/>
    </xf>
    <xf numFmtId="181" fontId="0" fillId="0" borderId="0" xfId="0" applyNumberFormat="1"/>
    <xf numFmtId="164" fontId="3" fillId="0" borderId="0" xfId="0" applyNumberFormat="1" applyFont="1" applyAlignment="1">
      <alignment horizontal="center"/>
    </xf>
    <xf numFmtId="3" fontId="0" fillId="0" borderId="0" xfId="0" applyNumberFormat="1" applyAlignment="1">
      <alignment horizontal="center"/>
    </xf>
    <xf numFmtId="14" fontId="0" fillId="0" borderId="0" xfId="0" applyNumberFormat="1"/>
    <xf numFmtId="3" fontId="116" fillId="29" borderId="17" xfId="0" applyNumberFormat="1" applyFont="1" applyFill="1" applyBorder="1" applyAlignment="1">
      <alignment horizontal="center" wrapText="1" readingOrder="2"/>
    </xf>
    <xf numFmtId="3" fontId="110" fillId="0" borderId="17" xfId="0" applyNumberFormat="1" applyFont="1" applyBorder="1" applyAlignment="1">
      <alignment horizontal="center" wrapText="1" readingOrder="2"/>
    </xf>
    <xf numFmtId="3" fontId="112" fillId="0" borderId="0" xfId="0" applyNumberFormat="1" applyFont="1" applyAlignment="1">
      <alignment horizontal="center" wrapText="1" readingOrder="2"/>
    </xf>
    <xf numFmtId="3" fontId="110" fillId="0" borderId="0" xfId="0" applyNumberFormat="1" applyFont="1" applyBorder="1" applyAlignment="1">
      <alignment horizontal="center" wrapText="1" readingOrder="2"/>
    </xf>
    <xf numFmtId="3" fontId="110" fillId="0" borderId="0" xfId="0" applyNumberFormat="1" applyFont="1" applyAlignment="1">
      <alignment horizontal="center" wrapText="1" readingOrder="2"/>
    </xf>
    <xf numFmtId="3" fontId="110" fillId="0" borderId="19" xfId="0" applyNumberFormat="1" applyFont="1" applyBorder="1" applyAlignment="1">
      <alignment horizontal="center" wrapText="1" readingOrder="2"/>
    </xf>
    <xf numFmtId="3" fontId="117" fillId="29" borderId="17" xfId="0" applyNumberFormat="1" applyFont="1" applyFill="1" applyBorder="1" applyAlignment="1">
      <alignment horizontal="center" wrapText="1" readingOrder="2"/>
    </xf>
    <xf numFmtId="0" fontId="14" fillId="0" borderId="0" xfId="4" applyFont="1" applyBorder="1" applyAlignment="1">
      <alignment horizontal="center" wrapText="1" readingOrder="2"/>
    </xf>
    <xf numFmtId="0" fontId="110" fillId="0" borderId="0" xfId="566" applyNumberFormat="1" applyFont="1" applyBorder="1" applyAlignment="1" applyProtection="1">
      <alignment horizontal="center" readingOrder="2"/>
    </xf>
    <xf numFmtId="182" fontId="14" fillId="0" borderId="1" xfId="564" applyNumberFormat="1" applyFont="1" applyBorder="1"/>
    <xf numFmtId="3" fontId="121" fillId="0" borderId="1" xfId="0" applyNumberFormat="1" applyFont="1" applyFill="1" applyBorder="1"/>
    <xf numFmtId="0" fontId="14" fillId="2" borderId="0" xfId="2" applyFont="1" applyFill="1" applyBorder="1" applyAlignment="1">
      <alignment wrapText="1"/>
    </xf>
    <xf numFmtId="0" fontId="114" fillId="0" borderId="0" xfId="0" applyFont="1" applyAlignment="1">
      <alignment horizontal="right" readingOrder="2"/>
    </xf>
    <xf numFmtId="0" fontId="113" fillId="0" borderId="0" xfId="0" applyFont="1" applyAlignment="1">
      <alignment horizontal="right" readingOrder="2"/>
    </xf>
    <xf numFmtId="9" fontId="0" fillId="0" borderId="0" xfId="1" applyFont="1" applyAlignment="1">
      <alignment horizontal="center"/>
    </xf>
    <xf numFmtId="0" fontId="113" fillId="0" borderId="0" xfId="0" applyFont="1" applyAlignment="1">
      <alignment horizontal="right" vertical="center" readingOrder="2"/>
    </xf>
    <xf numFmtId="0" fontId="124" fillId="0" borderId="0" xfId="0" applyFont="1" applyAlignment="1">
      <alignment horizontal="right" vertical="center" readingOrder="2"/>
    </xf>
    <xf numFmtId="3" fontId="3" fillId="0" borderId="22" xfId="2" applyNumberFormat="1" applyFont="1" applyFill="1" applyBorder="1" applyAlignment="1">
      <alignment horizontal="right"/>
    </xf>
    <xf numFmtId="0" fontId="14" fillId="2" borderId="23" xfId="0" applyFont="1" applyFill="1" applyBorder="1" applyAlignment="1">
      <alignment horizontal="right" readingOrder="2"/>
    </xf>
    <xf numFmtId="0" fontId="4" fillId="2" borderId="24" xfId="0" applyFont="1" applyFill="1" applyBorder="1" applyAlignment="1">
      <alignment horizontal="center"/>
    </xf>
    <xf numFmtId="0" fontId="4" fillId="2" borderId="25" xfId="0" applyFont="1" applyFill="1" applyBorder="1" applyAlignment="1">
      <alignment horizontal="center"/>
    </xf>
    <xf numFmtId="0" fontId="14" fillId="2" borderId="21" xfId="0" applyFont="1" applyFill="1" applyBorder="1"/>
    <xf numFmtId="3" fontId="14" fillId="2" borderId="1" xfId="0" applyNumberFormat="1" applyFont="1" applyFill="1" applyBorder="1"/>
    <xf numFmtId="3" fontId="14" fillId="2" borderId="22" xfId="0" applyNumberFormat="1" applyFont="1" applyFill="1" applyBorder="1"/>
    <xf numFmtId="0" fontId="14" fillId="2" borderId="26" xfId="0" applyFont="1" applyFill="1" applyBorder="1"/>
    <xf numFmtId="3" fontId="14" fillId="2" borderId="27" xfId="0" applyNumberFormat="1" applyFont="1" applyFill="1" applyBorder="1"/>
    <xf numFmtId="3" fontId="14" fillId="2" borderId="28" xfId="0" applyNumberFormat="1" applyFont="1" applyFill="1" applyBorder="1"/>
    <xf numFmtId="49" fontId="4" fillId="2" borderId="22" xfId="2" applyNumberFormat="1" applyFont="1" applyFill="1" applyBorder="1" applyAlignment="1">
      <alignment horizontal="right"/>
    </xf>
    <xf numFmtId="3" fontId="110" fillId="0" borderId="22" xfId="0" applyNumberFormat="1" applyFont="1" applyBorder="1"/>
    <xf numFmtId="0" fontId="14" fillId="3" borderId="27" xfId="2" applyFont="1" applyFill="1" applyBorder="1"/>
    <xf numFmtId="3" fontId="110" fillId="0" borderId="27" xfId="0" applyNumberFormat="1" applyFont="1" applyBorder="1"/>
    <xf numFmtId="3" fontId="110" fillId="0" borderId="28" xfId="0" applyNumberFormat="1" applyFont="1" applyBorder="1"/>
    <xf numFmtId="49" fontId="127" fillId="2" borderId="1" xfId="0" applyNumberFormat="1" applyFont="1" applyFill="1" applyBorder="1" applyAlignment="1">
      <alignment horizontal="right"/>
    </xf>
    <xf numFmtId="49" fontId="127" fillId="2" borderId="21" xfId="0" applyNumberFormat="1" applyFont="1" applyFill="1" applyBorder="1" applyAlignment="1">
      <alignment horizontal="right"/>
    </xf>
    <xf numFmtId="0" fontId="2" fillId="3" borderId="21" xfId="3" applyFont="1" applyFill="1" applyBorder="1" applyAlignment="1">
      <alignment horizontal="right"/>
    </xf>
    <xf numFmtId="0" fontId="2" fillId="2" borderId="21" xfId="2" applyFont="1" applyFill="1" applyBorder="1" applyAlignment="1">
      <alignment horizontal="right"/>
    </xf>
    <xf numFmtId="3" fontId="4" fillId="0" borderId="22" xfId="2" applyNumberFormat="1" applyFont="1" applyBorder="1" applyAlignment="1">
      <alignment horizontal="right"/>
    </xf>
    <xf numFmtId="3" fontId="14" fillId="0" borderId="22" xfId="2" applyNumberFormat="1" applyFont="1" applyBorder="1" applyAlignment="1">
      <alignment horizontal="right"/>
    </xf>
    <xf numFmtId="0" fontId="4" fillId="2" borderId="24" xfId="2" applyFont="1" applyFill="1" applyBorder="1" applyAlignment="1">
      <alignment horizontal="center"/>
    </xf>
    <xf numFmtId="49" fontId="4" fillId="2" borderId="25" xfId="2" applyNumberFormat="1" applyFont="1" applyFill="1" applyBorder="1" applyAlignment="1">
      <alignment horizontal="right"/>
    </xf>
    <xf numFmtId="0" fontId="2" fillId="2" borderId="26" xfId="2" applyFont="1" applyFill="1" applyBorder="1" applyAlignment="1">
      <alignment horizontal="right"/>
    </xf>
    <xf numFmtId="3" fontId="14" fillId="0" borderId="27" xfId="2" applyNumberFormat="1" applyFont="1" applyBorder="1" applyAlignment="1">
      <alignment horizontal="right"/>
    </xf>
    <xf numFmtId="3" fontId="14" fillId="0" borderId="28" xfId="2" applyNumberFormat="1" applyFont="1" applyBorder="1" applyAlignment="1">
      <alignment horizontal="right"/>
    </xf>
    <xf numFmtId="3" fontId="14" fillId="0" borderId="22" xfId="2" applyNumberFormat="1" applyFont="1" applyFill="1" applyBorder="1"/>
    <xf numFmtId="0" fontId="2" fillId="2" borderId="21" xfId="2" applyFont="1" applyFill="1" applyBorder="1"/>
    <xf numFmtId="0" fontId="14" fillId="2" borderId="23" xfId="2" applyFont="1" applyFill="1" applyBorder="1" applyAlignment="1">
      <alignment horizontal="center" wrapText="1"/>
    </xf>
    <xf numFmtId="0" fontId="2" fillId="2" borderId="26" xfId="2" applyFont="1" applyFill="1" applyBorder="1"/>
    <xf numFmtId="0" fontId="14" fillId="2" borderId="21" xfId="2" applyFont="1" applyFill="1" applyBorder="1" applyAlignment="1">
      <alignment horizontal="center"/>
    </xf>
    <xf numFmtId="3" fontId="2" fillId="0" borderId="22" xfId="2" applyNumberFormat="1" applyFont="1" applyBorder="1" applyAlignment="1">
      <alignment horizontal="right"/>
    </xf>
    <xf numFmtId="0" fontId="14" fillId="2" borderId="26" xfId="2" applyFont="1" applyFill="1" applyBorder="1" applyAlignment="1">
      <alignment horizontal="center"/>
    </xf>
    <xf numFmtId="3" fontId="2" fillId="0" borderId="27" xfId="2" applyNumberFormat="1" applyFont="1" applyBorder="1" applyAlignment="1">
      <alignment horizontal="right"/>
    </xf>
    <xf numFmtId="3" fontId="2" fillId="0" borderId="28" xfId="2" applyNumberFormat="1" applyFont="1" applyBorder="1" applyAlignment="1">
      <alignment horizontal="right"/>
    </xf>
    <xf numFmtId="3" fontId="2" fillId="0" borderId="22" xfId="4" applyNumberFormat="1" applyFont="1" applyBorder="1" applyAlignment="1">
      <alignment horizontal="right"/>
    </xf>
    <xf numFmtId="0" fontId="14" fillId="2" borderId="23" xfId="2" applyFont="1" applyFill="1" applyBorder="1" applyAlignment="1">
      <alignment horizontal="center"/>
    </xf>
    <xf numFmtId="0" fontId="4" fillId="2" borderId="25" xfId="2" applyFont="1" applyFill="1" applyBorder="1" applyAlignment="1">
      <alignment horizontal="center"/>
    </xf>
    <xf numFmtId="3" fontId="2" fillId="0" borderId="27" xfId="565" applyNumberFormat="1" applyFont="1" applyBorder="1" applyAlignment="1">
      <alignment horizontal="right"/>
    </xf>
    <xf numFmtId="3" fontId="2" fillId="0" borderId="28" xfId="4" applyNumberFormat="1" applyFont="1" applyBorder="1" applyAlignment="1">
      <alignment horizontal="right"/>
    </xf>
    <xf numFmtId="0" fontId="14" fillId="3" borderId="21" xfId="2" applyFont="1" applyFill="1" applyBorder="1"/>
    <xf numFmtId="0" fontId="4" fillId="2" borderId="23" xfId="2" applyFont="1" applyFill="1" applyBorder="1"/>
    <xf numFmtId="0" fontId="4" fillId="2" borderId="24" xfId="2" applyFont="1" applyFill="1" applyBorder="1" applyAlignment="1">
      <alignment horizontal="right"/>
    </xf>
    <xf numFmtId="49" fontId="4" fillId="2" borderId="24" xfId="2" applyNumberFormat="1" applyFont="1" applyFill="1" applyBorder="1" applyAlignment="1">
      <alignment horizontal="right"/>
    </xf>
    <xf numFmtId="0" fontId="14" fillId="3" borderId="26" xfId="2" applyFont="1" applyFill="1" applyBorder="1"/>
    <xf numFmtId="0" fontId="14" fillId="2" borderId="21" xfId="2" applyFont="1" applyFill="1" applyBorder="1"/>
    <xf numFmtId="0" fontId="110" fillId="0" borderId="22" xfId="0" applyFont="1" applyBorder="1"/>
    <xf numFmtId="0" fontId="14" fillId="2" borderId="23" xfId="2" applyFont="1" applyFill="1" applyBorder="1"/>
    <xf numFmtId="0" fontId="4" fillId="2" borderId="25" xfId="2" applyFont="1" applyFill="1" applyBorder="1"/>
    <xf numFmtId="49" fontId="14" fillId="2" borderId="26" xfId="2" applyNumberFormat="1" applyFont="1" applyFill="1" applyBorder="1" applyAlignment="1">
      <alignment horizontal="right"/>
    </xf>
    <xf numFmtId="3" fontId="110" fillId="0" borderId="22" xfId="4" applyNumberFormat="1" applyFont="1" applyBorder="1" applyAlignment="1">
      <alignment horizontal="center"/>
    </xf>
    <xf numFmtId="0" fontId="4" fillId="2" borderId="24" xfId="2" applyFont="1" applyFill="1" applyBorder="1"/>
    <xf numFmtId="0" fontId="14" fillId="2" borderId="26" xfId="2" applyFont="1" applyFill="1" applyBorder="1"/>
    <xf numFmtId="3" fontId="110" fillId="0" borderId="27" xfId="4" applyNumberFormat="1" applyFont="1" applyBorder="1" applyAlignment="1">
      <alignment horizontal="center"/>
    </xf>
    <xf numFmtId="3" fontId="110" fillId="0" borderId="28" xfId="4" applyNumberFormat="1" applyFont="1" applyBorder="1" applyAlignment="1">
      <alignment horizontal="center"/>
    </xf>
    <xf numFmtId="3" fontId="110" fillId="0" borderId="22" xfId="564" applyNumberFormat="1" applyFont="1" applyBorder="1"/>
    <xf numFmtId="182" fontId="110" fillId="0" borderId="22" xfId="564" applyNumberFormat="1" applyFont="1" applyBorder="1"/>
    <xf numFmtId="182" fontId="110" fillId="0" borderId="27" xfId="564" applyNumberFormat="1" applyFont="1" applyBorder="1"/>
    <xf numFmtId="182" fontId="110" fillId="0" borderId="28" xfId="564" applyNumberFormat="1" applyFont="1" applyBorder="1"/>
    <xf numFmtId="0" fontId="14" fillId="2" borderId="21" xfId="2" applyFont="1" applyFill="1" applyBorder="1" applyAlignment="1">
      <alignment wrapText="1"/>
    </xf>
    <xf numFmtId="183" fontId="110" fillId="0" borderId="22" xfId="5" applyNumberFormat="1" applyFont="1" applyBorder="1"/>
    <xf numFmtId="0" fontId="14" fillId="2" borderId="23" xfId="2" applyFont="1" applyFill="1" applyBorder="1" applyAlignment="1">
      <alignment wrapText="1"/>
    </xf>
    <xf numFmtId="0" fontId="4" fillId="2" borderId="24" xfId="2" applyFont="1" applyFill="1" applyBorder="1" applyAlignment="1">
      <alignment wrapText="1"/>
    </xf>
    <xf numFmtId="0" fontId="4" fillId="2" borderId="25" xfId="2" applyFont="1" applyFill="1" applyBorder="1" applyAlignment="1">
      <alignment wrapText="1"/>
    </xf>
    <xf numFmtId="0" fontId="14" fillId="2" borderId="26" xfId="2" applyFont="1" applyFill="1" applyBorder="1" applyAlignment="1">
      <alignment wrapText="1"/>
    </xf>
    <xf numFmtId="3" fontId="14" fillId="0" borderId="27" xfId="2" applyNumberFormat="1" applyFont="1" applyBorder="1"/>
    <xf numFmtId="183" fontId="110" fillId="0" borderId="28" xfId="5" applyNumberFormat="1" applyFont="1" applyBorder="1"/>
    <xf numFmtId="9" fontId="110" fillId="0" borderId="22" xfId="8" applyFont="1" applyBorder="1"/>
    <xf numFmtId="184" fontId="110" fillId="0" borderId="22" xfId="8" applyNumberFormat="1" applyFont="1" applyBorder="1"/>
    <xf numFmtId="3" fontId="14" fillId="0" borderId="27" xfId="4" applyNumberFormat="1" applyFont="1" applyBorder="1"/>
    <xf numFmtId="3" fontId="14" fillId="0" borderId="27" xfId="4" applyNumberFormat="1" applyFont="1" applyBorder="1" applyAlignment="1">
      <alignment horizontal="right"/>
    </xf>
    <xf numFmtId="184" fontId="110" fillId="0" borderId="28" xfId="8" applyNumberFormat="1" applyFont="1" applyBorder="1"/>
    <xf numFmtId="185" fontId="14" fillId="0" borderId="22" xfId="11" applyNumberFormat="1" applyFont="1" applyBorder="1"/>
    <xf numFmtId="185" fontId="14" fillId="0" borderId="27" xfId="11" applyNumberFormat="1" applyFont="1" applyBorder="1"/>
    <xf numFmtId="185" fontId="14" fillId="0" borderId="28" xfId="11" applyNumberFormat="1" applyFont="1" applyBorder="1"/>
    <xf numFmtId="182" fontId="14" fillId="0" borderId="22" xfId="564" applyNumberFormat="1" applyFont="1" applyBorder="1"/>
    <xf numFmtId="182" fontId="14" fillId="0" borderId="27" xfId="564" applyNumberFormat="1" applyFont="1" applyBorder="1"/>
    <xf numFmtId="182" fontId="14" fillId="0" borderId="28" xfId="564" applyNumberFormat="1" applyFont="1" applyBorder="1"/>
    <xf numFmtId="0" fontId="14" fillId="2" borderId="24" xfId="2" applyFont="1" applyFill="1" applyBorder="1" applyAlignment="1">
      <alignment wrapText="1"/>
    </xf>
    <xf numFmtId="0" fontId="14" fillId="2" borderId="25" xfId="2" applyFont="1" applyFill="1" applyBorder="1" applyAlignment="1">
      <alignment wrapText="1"/>
    </xf>
    <xf numFmtId="3" fontId="121" fillId="0" borderId="22" xfId="0" applyNumberFormat="1" applyFont="1" applyFill="1" applyBorder="1"/>
    <xf numFmtId="9" fontId="121" fillId="0" borderId="27" xfId="0" applyNumberFormat="1" applyFont="1" applyFill="1" applyBorder="1"/>
    <xf numFmtId="9" fontId="121" fillId="0" borderId="28" xfId="0" applyNumberFormat="1" applyFont="1" applyFill="1" applyBorder="1"/>
    <xf numFmtId="0" fontId="110" fillId="0" borderId="0" xfId="0" applyFont="1" applyFill="1" applyAlignment="1">
      <alignment horizontal="right" readingOrder="2"/>
    </xf>
    <xf numFmtId="3" fontId="116" fillId="29" borderId="19" xfId="0" applyNumberFormat="1" applyFont="1" applyFill="1" applyBorder="1" applyAlignment="1">
      <alignment horizontal="center" vertical="center" wrapText="1" readingOrder="2"/>
    </xf>
    <xf numFmtId="3" fontId="116" fillId="29" borderId="19" xfId="0" applyNumberFormat="1" applyFont="1" applyFill="1" applyBorder="1" applyAlignment="1">
      <alignment horizontal="center" wrapText="1" readingOrder="2"/>
    </xf>
    <xf numFmtId="3" fontId="116" fillId="29" borderId="20" xfId="0" applyNumberFormat="1" applyFont="1" applyFill="1" applyBorder="1" applyAlignment="1">
      <alignment horizontal="center" vertical="center" wrapText="1" readingOrder="2"/>
    </xf>
    <xf numFmtId="3" fontId="116" fillId="29" borderId="20" xfId="0" applyNumberFormat="1" applyFont="1" applyFill="1" applyBorder="1" applyAlignment="1">
      <alignment horizontal="center" wrapText="1" readingOrder="2"/>
    </xf>
    <xf numFmtId="3" fontId="116" fillId="29" borderId="20" xfId="0" applyNumberFormat="1" applyFont="1" applyFill="1" applyBorder="1" applyAlignment="1">
      <alignment horizontal="center" vertical="center" wrapText="1" readingOrder="1"/>
    </xf>
  </cellXfs>
  <cellStyles count="569">
    <cellStyle name="20% - Accent1" xfId="495"/>
    <cellStyle name="20% - Accent2" xfId="540"/>
    <cellStyle name="20% - Accent3" xfId="536"/>
    <cellStyle name="20% - Accent4" xfId="502"/>
    <cellStyle name="20% - Accent5" xfId="448"/>
    <cellStyle name="20% - Accent6" xfId="541"/>
    <cellStyle name="20% - akcent 1" xfId="19"/>
    <cellStyle name="20% - akcent 2" xfId="20"/>
    <cellStyle name="20% - akcent 3" xfId="21"/>
    <cellStyle name="20% - akcent 4" xfId="22"/>
    <cellStyle name="20% - akcent 5" xfId="23"/>
    <cellStyle name="20% - akcent 6" xfId="24"/>
    <cellStyle name="20% - Ênfase1" xfId="25"/>
    <cellStyle name="20% - Ênfase1 2" xfId="26"/>
    <cellStyle name="20% - Ênfase2" xfId="27"/>
    <cellStyle name="20% - Ênfase2 2" xfId="28"/>
    <cellStyle name="20% - Ênfase3" xfId="29"/>
    <cellStyle name="20% - Ênfase3 2" xfId="30"/>
    <cellStyle name="20% - Ênfase4" xfId="31"/>
    <cellStyle name="20% - Ênfase4 2" xfId="32"/>
    <cellStyle name="20% - Ênfase5" xfId="33"/>
    <cellStyle name="20% - Ênfase5 2" xfId="34"/>
    <cellStyle name="20% - Ênfase6" xfId="35"/>
    <cellStyle name="20% - Ênfase6 2" xfId="36"/>
    <cellStyle name="20% - הדגשה1 2" xfId="37"/>
    <cellStyle name="20% - הדגשה2 2" xfId="38"/>
    <cellStyle name="20% - הדגשה3 2" xfId="39"/>
    <cellStyle name="20% - הדגשה4 2" xfId="40"/>
    <cellStyle name="20% - הדגשה5 2" xfId="41"/>
    <cellStyle name="20% - הדגשה6 2" xfId="42"/>
    <cellStyle name="40% - Accent1" xfId="499"/>
    <cellStyle name="40% - Accent2" xfId="515"/>
    <cellStyle name="40% - Accent3" xfId="528"/>
    <cellStyle name="40% - Accent4" xfId="534"/>
    <cellStyle name="40% - Accent5" xfId="446"/>
    <cellStyle name="40% - Accent6" xfId="497"/>
    <cellStyle name="40% - akcent 1" xfId="43"/>
    <cellStyle name="40% - akcent 2" xfId="44"/>
    <cellStyle name="40% - akcent 3" xfId="45"/>
    <cellStyle name="40% - akcent 4" xfId="46"/>
    <cellStyle name="40% - akcent 5" xfId="47"/>
    <cellStyle name="40% - akcent 6" xfId="48"/>
    <cellStyle name="40% - Ênfase1" xfId="49"/>
    <cellStyle name="40% - Ênfase1 2" xfId="50"/>
    <cellStyle name="40% - Ênfase2" xfId="51"/>
    <cellStyle name="40% - Ênfase2 2" xfId="52"/>
    <cellStyle name="40% - Ênfase3" xfId="53"/>
    <cellStyle name="40% - Ênfase3 2" xfId="54"/>
    <cellStyle name="40% - Ênfase4" xfId="55"/>
    <cellStyle name="40% - Ênfase4 2" xfId="56"/>
    <cellStyle name="40% - Ênfase5" xfId="57"/>
    <cellStyle name="40% - Ênfase5 2" xfId="58"/>
    <cellStyle name="40% - Ênfase6" xfId="59"/>
    <cellStyle name="40% - Ênfase6 2" xfId="60"/>
    <cellStyle name="40% - הדגשה1 2" xfId="61"/>
    <cellStyle name="40% - הדגשה2 2" xfId="62"/>
    <cellStyle name="40% - הדגשה3 2" xfId="63"/>
    <cellStyle name="40% - הדגשה4 2" xfId="64"/>
    <cellStyle name="40% - הדגשה5 2" xfId="65"/>
    <cellStyle name="40% - הדגשה6 2" xfId="66"/>
    <cellStyle name="60% - Accent1" xfId="516"/>
    <cellStyle name="60% - Accent2" xfId="504"/>
    <cellStyle name="60% - Accent3" xfId="500"/>
    <cellStyle name="60% - Accent4" xfId="537"/>
    <cellStyle name="60% - Accent5" xfId="519"/>
    <cellStyle name="60% - Accent6" xfId="496"/>
    <cellStyle name="60% - akcent 1" xfId="67"/>
    <cellStyle name="60% - akcent 2" xfId="68"/>
    <cellStyle name="60% - akcent 3" xfId="69"/>
    <cellStyle name="60% - akcent 4" xfId="70"/>
    <cellStyle name="60% - akcent 5" xfId="71"/>
    <cellStyle name="60% - akcent 6" xfId="72"/>
    <cellStyle name="60% - Ênfase1" xfId="73"/>
    <cellStyle name="60% - Ênfase1 2" xfId="74"/>
    <cellStyle name="60% - Ênfase2" xfId="75"/>
    <cellStyle name="60% - Ênfase2 2" xfId="76"/>
    <cellStyle name="60% - Ênfase3" xfId="77"/>
    <cellStyle name="60% - Ênfase3 2" xfId="78"/>
    <cellStyle name="60% - Ênfase4" xfId="79"/>
    <cellStyle name="60% - Ênfase4 2" xfId="80"/>
    <cellStyle name="60% - Ênfase5" xfId="81"/>
    <cellStyle name="60% - Ênfase5 2" xfId="82"/>
    <cellStyle name="60% - Ênfase6" xfId="83"/>
    <cellStyle name="60% - Ênfase6 2" xfId="84"/>
    <cellStyle name="60% - הדגשה1 2" xfId="85"/>
    <cellStyle name="60% - הדגשה2 2" xfId="86"/>
    <cellStyle name="60% - הדגשה3 2" xfId="87"/>
    <cellStyle name="60% - הדגשה4 2" xfId="88"/>
    <cellStyle name="60% - הדגשה5 2" xfId="89"/>
    <cellStyle name="60% - הדגשה6 2" xfId="90"/>
    <cellStyle name="Accent1" xfId="532"/>
    <cellStyle name="Accent2" xfId="514"/>
    <cellStyle name="Accent3" xfId="459"/>
    <cellStyle name="Accent4" xfId="508"/>
    <cellStyle name="Accent5" xfId="453"/>
    <cellStyle name="Accent6" xfId="443"/>
    <cellStyle name="Accounting" xfId="91"/>
    <cellStyle name="Akcent 1" xfId="92"/>
    <cellStyle name="Akcent 2" xfId="93"/>
    <cellStyle name="Akcent 3" xfId="94"/>
    <cellStyle name="Akcent 4" xfId="95"/>
    <cellStyle name="Akcent 5" xfId="96"/>
    <cellStyle name="Akcent 6" xfId="97"/>
    <cellStyle name="Bad" xfId="526"/>
    <cellStyle name="Binlik Ayracı_Sayfa1" xfId="98"/>
    <cellStyle name="Bom" xfId="99"/>
    <cellStyle name="Bom 2" xfId="100"/>
    <cellStyle name="Calculation" xfId="507"/>
    <cellStyle name="Cálculo" xfId="101"/>
    <cellStyle name="Cálculo 2" xfId="102"/>
    <cellStyle name="Célula de Verificação" xfId="103"/>
    <cellStyle name="Célula de Verificação 2" xfId="104"/>
    <cellStyle name="Célula Vinculada" xfId="105"/>
    <cellStyle name="Célula Vinculada 2" xfId="106"/>
    <cellStyle name="Check Cell" xfId="458"/>
    <cellStyle name="Comma" xfId="564" builtinId="3"/>
    <cellStyle name="Comma [0] 2" xfId="107"/>
    <cellStyle name="Comma [0] 2 2" xfId="471"/>
    <cellStyle name="Comma 0" xfId="108"/>
    <cellStyle name="Comma 10" xfId="109"/>
    <cellStyle name="Comma 10 2" xfId="472"/>
    <cellStyle name="Comma 11" xfId="13"/>
    <cellStyle name="Comma 11 2" xfId="110"/>
    <cellStyle name="Comma 11 3" xfId="470"/>
    <cellStyle name="Comma 12" xfId="111"/>
    <cellStyle name="Comma 12 2" xfId="112"/>
    <cellStyle name="Comma 12 2 2" xfId="474"/>
    <cellStyle name="Comma 12 3" xfId="473"/>
    <cellStyle name="Comma 13" xfId="113"/>
    <cellStyle name="Comma 13 2" xfId="475"/>
    <cellStyle name="Comma 14" xfId="114"/>
    <cellStyle name="Comma 14 2" xfId="476"/>
    <cellStyle name="Comma 15" xfId="115"/>
    <cellStyle name="Comma 15 2" xfId="477"/>
    <cellStyle name="Comma 16" xfId="116"/>
    <cellStyle name="Comma 16 2" xfId="478"/>
    <cellStyle name="Comma 17" xfId="428"/>
    <cellStyle name="Comma 18" xfId="432"/>
    <cellStyle name="Comma 19" xfId="440"/>
    <cellStyle name="Comma 2" xfId="5"/>
    <cellStyle name="Comma 2 10" xfId="117"/>
    <cellStyle name="Comma 2 11" xfId="118"/>
    <cellStyle name="Comma 2 12" xfId="119"/>
    <cellStyle name="Comma 2 13" xfId="120"/>
    <cellStyle name="Comma 2 14" xfId="121"/>
    <cellStyle name="Comma 2 15" xfId="16"/>
    <cellStyle name="Comma 2 16" xfId="15"/>
    <cellStyle name="Comma 2 17" xfId="465"/>
    <cellStyle name="Comma 2 2" xfId="122"/>
    <cellStyle name="Comma 2 2 2" xfId="123"/>
    <cellStyle name="Comma 2 2 3" xfId="124"/>
    <cellStyle name="Comma 2 2 3 2" xfId="479"/>
    <cellStyle name="Comma 2 2 4" xfId="125"/>
    <cellStyle name="Comma 2 2_Yuval Remarks - Budget 10-11 vs 11-12" xfId="126"/>
    <cellStyle name="Comma 2 3" xfId="127"/>
    <cellStyle name="Comma 2 4" xfId="128"/>
    <cellStyle name="Comma 2 5" xfId="129"/>
    <cellStyle name="Comma 2 6" xfId="130"/>
    <cellStyle name="Comma 2 7" xfId="131"/>
    <cellStyle name="Comma 2 8" xfId="132"/>
    <cellStyle name="Comma 2 9" xfId="133"/>
    <cellStyle name="Comma 2_BU Staff Budget 2010-11 draft working file" xfId="134"/>
    <cellStyle name="Comma 20" xfId="439"/>
    <cellStyle name="Comma 21" xfId="442"/>
    <cellStyle name="Comma 22" xfId="441"/>
    <cellStyle name="Comma 23" xfId="469"/>
    <cellStyle name="Comma 24" xfId="462"/>
    <cellStyle name="Comma 25" xfId="433"/>
    <cellStyle name="Comma 26" xfId="434"/>
    <cellStyle name="Comma 27" xfId="509"/>
    <cellStyle name="Comma 28" xfId="444"/>
    <cellStyle name="Comma 29" xfId="505"/>
    <cellStyle name="Comma 3" xfId="135"/>
    <cellStyle name="Comma 3 2" xfId="136"/>
    <cellStyle name="Comma 3 2 2" xfId="137"/>
    <cellStyle name="Comma 3 2 2 2" xfId="480"/>
    <cellStyle name="Comma 3 3" xfId="138"/>
    <cellStyle name="Comma 3 3 2" xfId="139"/>
    <cellStyle name="Comma 3 3 2 2" xfId="482"/>
    <cellStyle name="Comma 3 3 3" xfId="140"/>
    <cellStyle name="Comma 3 3 3 2" xfId="483"/>
    <cellStyle name="Comma 3 3 4" xfId="141"/>
    <cellStyle name="Comma 3 3 4 2" xfId="484"/>
    <cellStyle name="Comma 3 3 5" xfId="481"/>
    <cellStyle name="Comma 3 4" xfId="142"/>
    <cellStyle name="Comma 3 4 2" xfId="485"/>
    <cellStyle name="Comma 30" xfId="512"/>
    <cellStyle name="Comma 31" xfId="437"/>
    <cellStyle name="Comma 32" xfId="510"/>
    <cellStyle name="Comma 33" xfId="530"/>
    <cellStyle name="Comma 34" xfId="491"/>
    <cellStyle name="Comma 35" xfId="522"/>
    <cellStyle name="Comma 36" xfId="454"/>
    <cellStyle name="Comma 37" xfId="518"/>
    <cellStyle name="Comma 38" xfId="533"/>
    <cellStyle name="Comma 39" xfId="503"/>
    <cellStyle name="Comma 4" xfId="143"/>
    <cellStyle name="Comma 4 2" xfId="144"/>
    <cellStyle name="Comma 40" xfId="525"/>
    <cellStyle name="Comma 41" xfId="463"/>
    <cellStyle name="Comma 42" xfId="520"/>
    <cellStyle name="Comma 43" xfId="452"/>
    <cellStyle name="Comma 44" xfId="523"/>
    <cellStyle name="Comma 45" xfId="447"/>
    <cellStyle name="Comma 46" xfId="461"/>
    <cellStyle name="Comma 47" xfId="451"/>
    <cellStyle name="Comma 48" xfId="524"/>
    <cellStyle name="Comma 49" xfId="538"/>
    <cellStyle name="Comma 5" xfId="17"/>
    <cellStyle name="Comma 5 2" xfId="145"/>
    <cellStyle name="Comma 50" xfId="529"/>
    <cellStyle name="Comma 51" xfId="436"/>
    <cellStyle name="Comma 52" xfId="460"/>
    <cellStyle name="Comma 53" xfId="435"/>
    <cellStyle name="Comma 54" xfId="449"/>
    <cellStyle name="Comma 55" xfId="506"/>
    <cellStyle name="Comma 56" xfId="513"/>
    <cellStyle name="Comma 57" xfId="550"/>
    <cellStyle name="Comma 58" xfId="546"/>
    <cellStyle name="Comma 59" xfId="547"/>
    <cellStyle name="Comma 6" xfId="146"/>
    <cellStyle name="Comma 6 2" xfId="486"/>
    <cellStyle name="Comma 60" xfId="557"/>
    <cellStyle name="Comma 61" xfId="551"/>
    <cellStyle name="Comma 62" xfId="555"/>
    <cellStyle name="Comma 63" xfId="558"/>
    <cellStyle name="Comma 64" xfId="561"/>
    <cellStyle name="Comma 65" xfId="559"/>
    <cellStyle name="Comma 66" xfId="554"/>
    <cellStyle name="Comma 67" xfId="552"/>
    <cellStyle name="Comma 68" xfId="563"/>
    <cellStyle name="Comma 69" xfId="562"/>
    <cellStyle name="Comma 7" xfId="147"/>
    <cellStyle name="Comma 7 2" xfId="487"/>
    <cellStyle name="Comma 8" xfId="148"/>
    <cellStyle name="Comma 8 2" xfId="488"/>
    <cellStyle name="Comma 9" xfId="149"/>
    <cellStyle name="Comma 9 2" xfId="489"/>
    <cellStyle name="Comma0" xfId="150"/>
    <cellStyle name="Currency 0" xfId="151"/>
    <cellStyle name="Currency 2" xfId="152"/>
    <cellStyle name="Currency 2 2" xfId="153"/>
    <cellStyle name="Currency 2 2 2" xfId="490"/>
    <cellStyle name="Currency0" xfId="154"/>
    <cellStyle name="Dane wejściowe" xfId="155"/>
    <cellStyle name="Dane wyjściowe" xfId="156"/>
    <cellStyle name="Date" xfId="157"/>
    <cellStyle name="Date Aligned" xfId="158"/>
    <cellStyle name="Date_מפקחים ומנהל ירקות" xfId="159"/>
    <cellStyle name="Dobre" xfId="160"/>
    <cellStyle name="Dotted Line" xfId="161"/>
    <cellStyle name="Ênfase1" xfId="162"/>
    <cellStyle name="Ênfase1 2" xfId="163"/>
    <cellStyle name="Ênfase2" xfId="164"/>
    <cellStyle name="Ênfase2 2" xfId="165"/>
    <cellStyle name="Ênfase3" xfId="166"/>
    <cellStyle name="Ênfase3 2" xfId="167"/>
    <cellStyle name="Ênfase4" xfId="168"/>
    <cellStyle name="Ênfase4 2" xfId="169"/>
    <cellStyle name="Ênfase5" xfId="170"/>
    <cellStyle name="Ênfase5 2" xfId="171"/>
    <cellStyle name="Ênfase6" xfId="172"/>
    <cellStyle name="Ênfase6 2" xfId="173"/>
    <cellStyle name="Entrada" xfId="174"/>
    <cellStyle name="Entrada 2" xfId="175"/>
    <cellStyle name="Euro" xfId="176"/>
    <cellStyle name="Explanatory Text" xfId="543"/>
    <cellStyle name="F2" xfId="177"/>
    <cellStyle name="F3" xfId="178"/>
    <cellStyle name="F4" xfId="179"/>
    <cellStyle name="F5" xfId="180"/>
    <cellStyle name="F6" xfId="181"/>
    <cellStyle name="F7" xfId="182"/>
    <cellStyle name="F8" xfId="183"/>
    <cellStyle name="Fixed" xfId="184"/>
    <cellStyle name="Footnote" xfId="185"/>
    <cellStyle name="Good" xfId="501"/>
    <cellStyle name="Hard Percent" xfId="186"/>
    <cellStyle name="Header" xfId="187"/>
    <cellStyle name="Heading 1" xfId="438"/>
    <cellStyle name="Heading 2" xfId="498"/>
    <cellStyle name="Heading 3" xfId="456"/>
    <cellStyle name="Heading 4" xfId="445"/>
    <cellStyle name="HEADING1" xfId="188"/>
    <cellStyle name="HEADING2" xfId="189"/>
    <cellStyle name="Incorreto" xfId="190"/>
    <cellStyle name="Incorreto 2" xfId="191"/>
    <cellStyle name="Input" xfId="511"/>
    <cellStyle name="Komórka połączona" xfId="192"/>
    <cellStyle name="Komórka zaznaczona" xfId="193"/>
    <cellStyle name="Linked Cell" xfId="542"/>
    <cellStyle name="Millares 2" xfId="194"/>
    <cellStyle name="Milliers 2" xfId="195"/>
    <cellStyle name="MS_English" xfId="196"/>
    <cellStyle name="Multiple" xfId="197"/>
    <cellStyle name="Nagłówek 1" xfId="198"/>
    <cellStyle name="Nagłówek 2" xfId="199"/>
    <cellStyle name="Nagłówek 3" xfId="200"/>
    <cellStyle name="Nagłówek 4" xfId="201"/>
    <cellStyle name="Neutra" xfId="202"/>
    <cellStyle name="Neutra 2" xfId="203"/>
    <cellStyle name="Neutral" xfId="535"/>
    <cellStyle name="Neutralne" xfId="204"/>
    <cellStyle name="Normal" xfId="0" builtinId="0"/>
    <cellStyle name="Normal 10" xfId="205"/>
    <cellStyle name="Normal 11" xfId="206"/>
    <cellStyle name="Normal 11 2" xfId="207"/>
    <cellStyle name="Normal 11 3" xfId="208"/>
    <cellStyle name="Normal 12" xfId="209"/>
    <cellStyle name="Normal 13" xfId="210"/>
    <cellStyle name="Normal 13 2" xfId="211"/>
    <cellStyle name="Normal 14" xfId="212"/>
    <cellStyle name="Normal 15" xfId="213"/>
    <cellStyle name="Normal 15 2" xfId="214"/>
    <cellStyle name="Normal 16" xfId="215"/>
    <cellStyle name="Normal 17" xfId="216"/>
    <cellStyle name="Normal 18" xfId="217"/>
    <cellStyle name="Normal 19" xfId="218"/>
    <cellStyle name="Normal 2" xfId="4"/>
    <cellStyle name="Normal 2 10" xfId="219"/>
    <cellStyle name="Normal 2 11" xfId="220"/>
    <cellStyle name="Normal 2 12" xfId="221"/>
    <cellStyle name="Normal 2 13" xfId="222"/>
    <cellStyle name="Normal 2 14" xfId="223"/>
    <cellStyle name="Normal 2 15" xfId="224"/>
    <cellStyle name="Normal 2 16" xfId="225"/>
    <cellStyle name="Normal 2 17" xfId="226"/>
    <cellStyle name="Normal 2 18" xfId="227"/>
    <cellStyle name="Normal 2 19" xfId="228"/>
    <cellStyle name="Normal 2 2" xfId="7"/>
    <cellStyle name="Normal 2 2 10" xfId="230"/>
    <cellStyle name="Normal 2 2 11" xfId="231"/>
    <cellStyle name="Normal 2 2 12" xfId="232"/>
    <cellStyle name="Normal 2 2 13" xfId="233"/>
    <cellStyle name="Normal 2 2 14" xfId="234"/>
    <cellStyle name="Normal 2 2 15" xfId="235"/>
    <cellStyle name="Normal 2 2 16" xfId="236"/>
    <cellStyle name="Normal 2 2 17" xfId="237"/>
    <cellStyle name="Normal 2 2 18" xfId="238"/>
    <cellStyle name="Normal 2 2 19" xfId="239"/>
    <cellStyle name="Normal 2 2 2" xfId="240"/>
    <cellStyle name="Normal 2 2 20" xfId="241"/>
    <cellStyle name="Normal 2 2 21" xfId="242"/>
    <cellStyle name="Normal 2 2 22" xfId="243"/>
    <cellStyle name="Normal 2 2 23" xfId="244"/>
    <cellStyle name="Normal 2 2 24" xfId="245"/>
    <cellStyle name="Normal 2 2 25" xfId="246"/>
    <cellStyle name="Normal 2 2 26" xfId="247"/>
    <cellStyle name="Normal 2 2 27" xfId="248"/>
    <cellStyle name="Normal 2 2 28" xfId="249"/>
    <cellStyle name="Normal 2 2 29" xfId="250"/>
    <cellStyle name="Normal 2 2 3" xfId="251"/>
    <cellStyle name="Normal 2 2 30" xfId="252"/>
    <cellStyle name="Normal 2 2 31" xfId="253"/>
    <cellStyle name="Normal 2 2 32" xfId="254"/>
    <cellStyle name="Normal 2 2 33" xfId="255"/>
    <cellStyle name="Normal 2 2 34" xfId="229"/>
    <cellStyle name="Normal 2 2 35" xfId="466"/>
    <cellStyle name="Normal 2 2 4" xfId="256"/>
    <cellStyle name="Normal 2 2 5" xfId="257"/>
    <cellStyle name="Normal 2 2 6" xfId="258"/>
    <cellStyle name="Normal 2 2 7" xfId="259"/>
    <cellStyle name="Normal 2 2 8" xfId="260"/>
    <cellStyle name="Normal 2 2 9" xfId="261"/>
    <cellStyle name="Normal 2 2_BU Staff Budget 2010-11 draft working file" xfId="262"/>
    <cellStyle name="Normal 2 20" xfId="263"/>
    <cellStyle name="Normal 2 21" xfId="264"/>
    <cellStyle name="Normal 2 22" xfId="265"/>
    <cellStyle name="Normal 2 23" xfId="266"/>
    <cellStyle name="Normal 2 23 2" xfId="12"/>
    <cellStyle name="Normal 2 24" xfId="267"/>
    <cellStyle name="Normal 2 25" xfId="268"/>
    <cellStyle name="Normal 2 26" xfId="464"/>
    <cellStyle name="Normal 2 27" xfId="531"/>
    <cellStyle name="Normal 2 28" xfId="545"/>
    <cellStyle name="Normal 2 29" xfId="548"/>
    <cellStyle name="Normal 2 3" xfId="6"/>
    <cellStyle name="Normal 2 3 10" xfId="269"/>
    <cellStyle name="Normal 2 3 11" xfId="270"/>
    <cellStyle name="Normal 2 3 12" xfId="271"/>
    <cellStyle name="Normal 2 3 13" xfId="272"/>
    <cellStyle name="Normal 2 3 14" xfId="273"/>
    <cellStyle name="Normal 2 3 15" xfId="274"/>
    <cellStyle name="Normal 2 3 16" xfId="275"/>
    <cellStyle name="Normal 2 3 17" xfId="276"/>
    <cellStyle name="Normal 2 3 18" xfId="277"/>
    <cellStyle name="Normal 2 3 19" xfId="278"/>
    <cellStyle name="Normal 2 3 2" xfId="279"/>
    <cellStyle name="Normal 2 3 20" xfId="280"/>
    <cellStyle name="Normal 2 3 21" xfId="281"/>
    <cellStyle name="Normal 2 3 22" xfId="282"/>
    <cellStyle name="Normal 2 3 23" xfId="283"/>
    <cellStyle name="Normal 2 3 24" xfId="284"/>
    <cellStyle name="Normal 2 3 25" xfId="285"/>
    <cellStyle name="Normal 2 3 26" xfId="286"/>
    <cellStyle name="Normal 2 3 27" xfId="287"/>
    <cellStyle name="Normal 2 3 28" xfId="288"/>
    <cellStyle name="Normal 2 3 29" xfId="289"/>
    <cellStyle name="Normal 2 3 3" xfId="290"/>
    <cellStyle name="Normal 2 3 30" xfId="291"/>
    <cellStyle name="Normal 2 3 31" xfId="292"/>
    <cellStyle name="Normal 2 3 32" xfId="293"/>
    <cellStyle name="Normal 2 3 33" xfId="294"/>
    <cellStyle name="Normal 2 3 34" xfId="295"/>
    <cellStyle name="Normal 2 3 4" xfId="296"/>
    <cellStyle name="Normal 2 3 5" xfId="297"/>
    <cellStyle name="Normal 2 3 6" xfId="298"/>
    <cellStyle name="Normal 2 3 7" xfId="299"/>
    <cellStyle name="Normal 2 3 8" xfId="300"/>
    <cellStyle name="Normal 2 3 9" xfId="301"/>
    <cellStyle name="Normal 2 4" xfId="302"/>
    <cellStyle name="Normal 2 5" xfId="303"/>
    <cellStyle name="Normal 2 6" xfId="304"/>
    <cellStyle name="Normal 2 7" xfId="305"/>
    <cellStyle name="Normal 2 8" xfId="306"/>
    <cellStyle name="Normal 2 9" xfId="307"/>
    <cellStyle name="Normal 2_BU Staff Budget 2010-11 draft working file" xfId="308"/>
    <cellStyle name="Normal 20" xfId="11"/>
    <cellStyle name="Normal 20 2" xfId="468"/>
    <cellStyle name="Normal 21" xfId="309"/>
    <cellStyle name="Normal 22" xfId="310"/>
    <cellStyle name="Normal 23" xfId="311"/>
    <cellStyle name="Normal 24" xfId="312"/>
    <cellStyle name="Normal 25" xfId="313"/>
    <cellStyle name="Normal 26" xfId="314"/>
    <cellStyle name="Normal 27" xfId="315"/>
    <cellStyle name="Normal 28" xfId="316"/>
    <cellStyle name="Normal 29" xfId="317"/>
    <cellStyle name="Normal 3" xfId="2"/>
    <cellStyle name="Normal 3 2" xfId="18"/>
    <cellStyle name="Normal 3 2 2" xfId="318"/>
    <cellStyle name="Normal 3 2 3" xfId="319"/>
    <cellStyle name="Normal 3 2 4" xfId="320"/>
    <cellStyle name="Normal 3 3" xfId="321"/>
    <cellStyle name="Normal 3 4" xfId="322"/>
    <cellStyle name="Normal 3_Data for budget 2010-11 Presentation" xfId="323"/>
    <cellStyle name="Normal 30" xfId="324"/>
    <cellStyle name="Normal 31" xfId="325"/>
    <cellStyle name="Normal 32" xfId="326"/>
    <cellStyle name="Normal 33" xfId="327"/>
    <cellStyle name="Normal 34" xfId="10"/>
    <cellStyle name="Normal 34 2" xfId="467"/>
    <cellStyle name="Normal 35" xfId="429"/>
    <cellStyle name="Normal 35 2" xfId="492"/>
    <cellStyle name="Normal 36" xfId="430"/>
    <cellStyle name="Normal 36 2" xfId="493"/>
    <cellStyle name="Normal 37" xfId="431"/>
    <cellStyle name="Normal 37 2" xfId="494"/>
    <cellStyle name="Normal 38" xfId="455"/>
    <cellStyle name="Normal 39" xfId="549"/>
    <cellStyle name="Normal 4" xfId="14"/>
    <cellStyle name="Normal 4 2" xfId="328"/>
    <cellStyle name="Normal 4 3" xfId="329"/>
    <cellStyle name="Normal 4_BU Staff Budget 2010-11 draft working file" xfId="330"/>
    <cellStyle name="Normal 40" xfId="544"/>
    <cellStyle name="Normal 41" xfId="553"/>
    <cellStyle name="Normal 42" xfId="560"/>
    <cellStyle name="Normal 43" xfId="556"/>
    <cellStyle name="Normal 5" xfId="331"/>
    <cellStyle name="Normal 6" xfId="9"/>
    <cellStyle name="Normal 7" xfId="332"/>
    <cellStyle name="Normal 8" xfId="333"/>
    <cellStyle name="Normal 8 2" xfId="334"/>
    <cellStyle name="Normal 8 3" xfId="335"/>
    <cellStyle name="Normal 9" xfId="336"/>
    <cellStyle name="Normal_IIP" xfId="565"/>
    <cellStyle name="Normal_p9" xfId="566"/>
    <cellStyle name="Normal_עותק של חשבון פיננסי - ספטמבר לוח עבודה שלי " xfId="3"/>
    <cellStyle name="Normalny_Staff 2002-03 Spzoo" xfId="337"/>
    <cellStyle name="Nota" xfId="338"/>
    <cellStyle name="Nota 2" xfId="339"/>
    <cellStyle name="Note" xfId="450"/>
    <cellStyle name="Obliczenia" xfId="340"/>
    <cellStyle name="Output" xfId="539"/>
    <cellStyle name="Output Amounts" xfId="341"/>
    <cellStyle name="Output Column Headings" xfId="342"/>
    <cellStyle name="Output Line Items" xfId="343"/>
    <cellStyle name="Output Report Heading" xfId="344"/>
    <cellStyle name="Output Report Title" xfId="345"/>
    <cellStyle name="Page Number" xfId="346"/>
    <cellStyle name="Percent" xfId="1" builtinId="5"/>
    <cellStyle name="Percent 10" xfId="347"/>
    <cellStyle name="Percent 11" xfId="348"/>
    <cellStyle name="Percent 12" xfId="517"/>
    <cellStyle name="Percent 2" xfId="8"/>
    <cellStyle name="Percent 2 2" xfId="350"/>
    <cellStyle name="Percent 2 3" xfId="351"/>
    <cellStyle name="Percent 2 3 2" xfId="352"/>
    <cellStyle name="Percent 2 4" xfId="353"/>
    <cellStyle name="Percent 2 5" xfId="354"/>
    <cellStyle name="Percent 2 6" xfId="349"/>
    <cellStyle name="Percent 3" xfId="355"/>
    <cellStyle name="Percent 3 2" xfId="356"/>
    <cellStyle name="Percent 4" xfId="357"/>
    <cellStyle name="Percent 4 2" xfId="358"/>
    <cellStyle name="Percent 5" xfId="359"/>
    <cellStyle name="Percent 5 2" xfId="360"/>
    <cellStyle name="Percent 6" xfId="361"/>
    <cellStyle name="Percent 7" xfId="362"/>
    <cellStyle name="Percent 8" xfId="363"/>
    <cellStyle name="Percent 9" xfId="364"/>
    <cellStyle name="Pourcentage 2" xfId="365"/>
    <cellStyle name="Saída" xfId="366"/>
    <cellStyle name="Saída 2" xfId="367"/>
    <cellStyle name="Standaard_~7434087" xfId="368"/>
    <cellStyle name="Sub_tot_e" xfId="568"/>
    <cellStyle name="Suma" xfId="369"/>
    <cellStyle name="Table Head" xfId="370"/>
    <cellStyle name="Table Head Aligned" xfId="371"/>
    <cellStyle name="Table Head Blue" xfId="372"/>
    <cellStyle name="Table Head Green" xfId="373"/>
    <cellStyle name="Table Head_Val" xfId="374"/>
    <cellStyle name="Table Title" xfId="375"/>
    <cellStyle name="Table Units" xfId="376"/>
    <cellStyle name="Tekst objaśnienia" xfId="377"/>
    <cellStyle name="Tekst ostrzeżenia" xfId="378"/>
    <cellStyle name="Text_e" xfId="567"/>
    <cellStyle name="Texto de Aviso" xfId="379"/>
    <cellStyle name="Texto de Aviso 2" xfId="380"/>
    <cellStyle name="Texto Explicativo" xfId="381"/>
    <cellStyle name="Texto Explicativo 2" xfId="382"/>
    <cellStyle name="Title" xfId="521"/>
    <cellStyle name="Título" xfId="383"/>
    <cellStyle name="Título 1" xfId="384"/>
    <cellStyle name="Título 1 2" xfId="385"/>
    <cellStyle name="Título 2" xfId="386"/>
    <cellStyle name="Título 2 2" xfId="387"/>
    <cellStyle name="Título 3" xfId="388"/>
    <cellStyle name="Título 3 2" xfId="389"/>
    <cellStyle name="Título 4" xfId="390"/>
    <cellStyle name="Título 4 2" xfId="391"/>
    <cellStyle name="Título 5" xfId="392"/>
    <cellStyle name="Total" xfId="527"/>
    <cellStyle name="Total 2" xfId="393"/>
    <cellStyle name="Total 2 2" xfId="394"/>
    <cellStyle name="Total 2_BU Staff Budget 2010-11 draft working file" xfId="395"/>
    <cellStyle name="Tytuł" xfId="396"/>
    <cellStyle name="Uwaga" xfId="397"/>
    <cellStyle name="Warning Text" xfId="457"/>
    <cellStyle name="Złe" xfId="398"/>
    <cellStyle name="אמה" xfId="399"/>
    <cellStyle name="הדגשה1 2" xfId="400"/>
    <cellStyle name="הדגשה2 2" xfId="401"/>
    <cellStyle name="הדגשה3 2" xfId="402"/>
    <cellStyle name="הדגשה4 2" xfId="403"/>
    <cellStyle name="הדגשה5 2" xfId="404"/>
    <cellStyle name="הדגשה6 2" xfId="405"/>
    <cellStyle name="הערה 2" xfId="406"/>
    <cellStyle name="חישוב 2" xfId="407"/>
    <cellStyle name="טוב 2" xfId="408"/>
    <cellStyle name="טקסט אזהרה 2" xfId="409"/>
    <cellStyle name="טקסט הסברי 2" xfId="410"/>
    <cellStyle name="ים" xfId="411"/>
    <cellStyle name="כותרת 1 2" xfId="412"/>
    <cellStyle name="כותרת 2 2" xfId="413"/>
    <cellStyle name="כותרת 3 2" xfId="414"/>
    <cellStyle name="כותרת 4 2" xfId="415"/>
    <cellStyle name="כותרת 5" xfId="416"/>
    <cellStyle name="ן מבחור" xfId="417"/>
    <cellStyle name="ניטראלי 2" xfId="418"/>
    <cellStyle name="סגנון 1" xfId="419"/>
    <cellStyle name="סה&quot;כ 2" xfId="420"/>
    <cellStyle name="פוח - מסלולים" xfId="421"/>
    <cellStyle name="פלט 2" xfId="422"/>
    <cellStyle name="קלט 2" xfId="423"/>
    <cellStyle name="רע 2" xfId="424"/>
    <cellStyle name="תא מסומן 2" xfId="425"/>
    <cellStyle name="תא מקושר 2" xfId="426"/>
    <cellStyle name="常规_Sheet1" xfId="427"/>
  </cellStyles>
  <dxfs count="219">
    <dxf>
      <font>
        <b val="0"/>
        <i val="0"/>
        <strike val="0"/>
        <condense val="0"/>
        <extend val="0"/>
        <outline val="0"/>
        <shadow val="0"/>
        <u val="none"/>
        <vertAlign val="baseline"/>
        <sz val="11"/>
        <color theme="1"/>
        <name val="Arial"/>
        <scheme val="none"/>
      </font>
      <numFmt numFmtId="3" formatCode="#,##0"/>
      <alignment horizontal="center" vertical="center" textRotation="0" wrapText="1" indent="0" justifyLastLine="0" shrinkToFit="0" readingOrder="1"/>
    </dxf>
    <dxf>
      <font>
        <b val="0"/>
        <i val="0"/>
        <strike val="0"/>
        <condense val="0"/>
        <extend val="0"/>
        <outline val="0"/>
        <shadow val="0"/>
        <u val="none"/>
        <vertAlign val="baseline"/>
        <sz val="11"/>
        <color theme="1"/>
        <name val="Arial"/>
        <scheme val="none"/>
      </font>
      <numFmt numFmtId="3" formatCode="#,##0"/>
      <alignment horizontal="center" vertical="center" textRotation="0" wrapText="1" indent="0" justifyLastLine="0" shrinkToFit="0" readingOrder="1"/>
    </dxf>
    <dxf>
      <font>
        <b val="0"/>
        <i val="0"/>
        <strike val="0"/>
        <condense val="0"/>
        <extend val="0"/>
        <outline val="0"/>
        <shadow val="0"/>
        <u val="none"/>
        <vertAlign val="baseline"/>
        <sz val="11"/>
        <color theme="1"/>
        <name val="Arial"/>
        <scheme val="none"/>
      </font>
      <numFmt numFmtId="3" formatCode="#,##0"/>
      <alignment horizontal="center" vertical="center" textRotation="0" wrapText="1" indent="0" justifyLastLine="0" shrinkToFit="0" readingOrder="1"/>
    </dxf>
    <dxf>
      <font>
        <b val="0"/>
        <i val="0"/>
        <strike val="0"/>
        <condense val="0"/>
        <extend val="0"/>
        <outline val="0"/>
        <shadow val="0"/>
        <u val="none"/>
        <vertAlign val="baseline"/>
        <sz val="11"/>
        <color theme="1"/>
        <name val="Arial"/>
        <scheme val="none"/>
      </font>
      <numFmt numFmtId="3" formatCode="#,##0"/>
      <alignment horizontal="center" vertical="center" textRotation="0" wrapText="1" indent="0" justifyLastLine="0" shrinkToFit="0" readingOrder="1"/>
    </dxf>
    <dxf>
      <font>
        <b val="0"/>
        <i val="0"/>
        <strike val="0"/>
        <condense val="0"/>
        <extend val="0"/>
        <outline val="0"/>
        <shadow val="0"/>
        <u val="none"/>
        <vertAlign val="baseline"/>
        <sz val="11"/>
        <color theme="1"/>
        <name val="Arial"/>
        <scheme val="none"/>
      </font>
      <numFmt numFmtId="3" formatCode="#,##0"/>
      <alignment horizontal="center" vertical="center" textRotation="0" wrapText="1" indent="0" justifyLastLine="0" shrinkToFit="0" readingOrder="1"/>
    </dxf>
    <dxf>
      <font>
        <b val="0"/>
        <i val="0"/>
        <strike val="0"/>
        <condense val="0"/>
        <extend val="0"/>
        <outline val="0"/>
        <shadow val="0"/>
        <u val="none"/>
        <vertAlign val="baseline"/>
        <sz val="11"/>
        <color theme="1"/>
        <name val="Arial"/>
        <scheme val="none"/>
      </font>
      <numFmt numFmtId="3" formatCode="#,##0"/>
      <alignment horizontal="center" vertical="bottom" textRotation="0" wrapText="1" indent="0" justifyLastLine="0" shrinkToFit="0" readingOrder="2"/>
      <border diagonalUp="0" diagonalDown="0">
        <left/>
        <right/>
        <top/>
        <bottom style="medium">
          <color indexed="64"/>
        </bottom>
        <vertical/>
        <horizontal/>
      </border>
    </dxf>
    <dxf>
      <font>
        <b val="0"/>
        <i val="0"/>
        <strike val="0"/>
        <condense val="0"/>
        <extend val="0"/>
        <outline val="0"/>
        <shadow val="0"/>
        <u val="none"/>
        <vertAlign val="baseline"/>
        <sz val="11"/>
        <color theme="1"/>
        <name val="Arial"/>
        <scheme val="none"/>
      </font>
      <numFmt numFmtId="3" formatCode="#,##0"/>
      <alignment horizontal="center" vertical="center" textRotation="0" wrapText="1" indent="0" justifyLastLine="0" shrinkToFit="0" readingOrder="2"/>
      <border diagonalUp="0" diagonalDown="0">
        <left/>
        <right/>
        <top/>
        <bottom style="medium">
          <color indexed="64"/>
        </bottom>
        <vertical/>
        <horizontal/>
      </border>
    </dxf>
    <dxf>
      <border outline="0">
        <top style="medium">
          <color indexed="64"/>
        </top>
        <bottom style="medium">
          <color rgb="FF000000"/>
        </bottom>
      </border>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1"/>
    </dxf>
    <dxf>
      <border outline="0">
        <bottom style="medium">
          <color rgb="FF000000"/>
        </bottom>
      </border>
    </dxf>
    <dxf>
      <font>
        <b val="0"/>
        <i val="0"/>
        <strike val="0"/>
        <condense val="0"/>
        <extend val="0"/>
        <outline val="0"/>
        <shadow val="0"/>
        <u val="none"/>
        <vertAlign val="baseline"/>
        <sz val="11"/>
        <color rgb="FFFFFFFF"/>
        <name val="Arial"/>
        <scheme val="none"/>
      </font>
      <numFmt numFmtId="3" formatCode="#,##0"/>
      <fill>
        <patternFill patternType="solid">
          <fgColor indexed="64"/>
          <bgColor rgb="FF177990"/>
        </patternFill>
      </fill>
      <alignment horizontal="center" vertical="center" textRotation="0" wrapText="1" indent="0" justifyLastLine="0" shrinkToFit="0" readingOrder="2"/>
    </dxf>
    <dxf>
      <font>
        <b val="0"/>
        <i val="0"/>
        <strike val="0"/>
        <condense val="0"/>
        <extend val="0"/>
        <outline val="0"/>
        <shadow val="0"/>
        <u val="none"/>
        <vertAlign val="baseline"/>
        <sz val="11"/>
        <color auto="1"/>
        <name val="Arial"/>
        <scheme val="none"/>
      </font>
      <fill>
        <patternFill patternType="solid">
          <fgColor indexed="64"/>
          <bgColor rgb="FF66CCFF"/>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rgb="FF66CCFF"/>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scheme val="none"/>
      </font>
      <fill>
        <patternFill patternType="solid">
          <fgColor indexed="64"/>
          <bgColor rgb="FF66CCFF"/>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rgb="FF66CCFF"/>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scheme val="none"/>
      </font>
      <numFmt numFmtId="182" formatCode="_ * #,##0_ ;_ * \-#,##0_ ;_ * &quot;-&quot;??_ ;_ @_ "/>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82" formatCode="_ * #,##0_ ;_ * \-#,##0_ ;_ * &quot;-&quot;??_ ;_ @_ "/>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82" formatCode="_ * #,##0_ ;_ * \-#,##0_ ;_ * &quot;-&quot;??_ ;_ @_ "/>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82" formatCode="_ * #,##0_ ;_ * \-#,##0_ ;_ * &quot;-&quot;??_ ;_ @_ "/>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82" formatCode="_ * #,##0_ ;_ * \-#,##0_ ;_ * &quot;-&quot;??_ ;_ @_ "/>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82" formatCode="_ * #,##0_ ;_ * \-#,##0_ ;_ * &quot;-&quot;??_ ;_ @_ "/>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82" formatCode="_ * #,##0_ ;_ * \-#,##0_ ;_ * &quot;-&quot;??_ ;_ @_ "/>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82" formatCode="_ * #,##0_ ;_ * \-#,##0_ ;_ * &quot;-&quot;??_ ;_ @_ "/>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indexed="64"/>
          <bgColor rgb="FF66CCFF"/>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dxf>
    <dxf>
      <border outline="0">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rgb="FF66CCFF"/>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scheme val="none"/>
      </font>
      <numFmt numFmtId="182" formatCode="_ * #,##0_ ;_ * \-#,##0_ ;_ * &quot;-&quot;??_ ;_ @_ "/>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82" formatCode="_ * #,##0_ ;_ * \-#,##0_ ;_ * &quot;-&quot;??_ ;_ @_ "/>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indexed="64"/>
          <bgColor rgb="FF66CCFF"/>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auto="1"/>
        <name val="Arial"/>
        <scheme val="none"/>
      </font>
      <numFmt numFmtId="185" formatCode="0.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85" formatCode="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85" formatCode="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indexed="64"/>
          <bgColor rgb="FF66CCFF"/>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Arial"/>
        <scheme val="none"/>
      </font>
      <numFmt numFmtId="184" formatCode="0.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indexed="64"/>
          <bgColor rgb="FF66CCFF"/>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rgb="FF66CCFF"/>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scheme val="none"/>
      </font>
      <numFmt numFmtId="183" formatCode="_ * #,##0.0_ ;_ * \-#,##0.0_ ;_ * &quot;-&quot;??_ ;_ @_ "/>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indexed="64"/>
          <bgColor rgb="FF66CCFF"/>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Arial"/>
        <scheme val="none"/>
      </font>
      <numFmt numFmtId="182" formatCode="_ * #,##0_ ;_ * \-#,##0_ ;_ * &quot;-&quot;??_ ;_ @_ "/>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indexed="64"/>
          <bgColor rgb="FF66CCFF"/>
        </patternFill>
      </fill>
      <border diagonalUp="0" diagonalDown="0">
        <left style="thin">
          <color indexed="64"/>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rgb="FF66CCFF"/>
        </patternFill>
      </fill>
      <border diagonalUp="0" diagonalDown="0">
        <left style="thin">
          <color indexed="64"/>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rgb="FF66CCFF"/>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scheme val="none"/>
      </font>
      <numFmt numFmtId="3" formatCode="#,##0"/>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indexed="64"/>
          <bgColor rgb="FF66CCFF"/>
        </patternFill>
      </fill>
      <border diagonalUp="0" diagonalDown="0">
        <left style="thin">
          <color indexed="64"/>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Arial"/>
        <scheme val="none"/>
      </font>
      <numFmt numFmtId="3" formatCode="#,##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indexed="64"/>
          <bgColor rgb="FF66CCFF"/>
        </patternFill>
      </fill>
      <border diagonalUp="0" diagonalDown="0">
        <left style="thin">
          <color indexed="64"/>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Arial"/>
        <scheme val="none"/>
      </font>
      <numFmt numFmtId="3" formatCode="#,##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rgb="FF000000"/>
          <bgColor rgb="FF66CCFF"/>
        </patternFill>
      </fill>
      <border diagonalUp="0" diagonalDown="0">
        <left style="thin">
          <color indexed="64"/>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dxf>
    <dxf>
      <border outline="0">
        <bottom style="thin">
          <color indexed="64"/>
        </bottom>
      </border>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indexed="64"/>
          <bgColor rgb="FF66CCFF"/>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dxf>
    <dxf>
      <border outline="0">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rgb="FF66CCFF"/>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scheme val="none"/>
      </font>
      <numFmt numFmtId="3" formatCode="#,##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rgb="FF000000"/>
          <bgColor rgb="FF66CCFF"/>
        </patternFill>
      </fill>
      <border diagonalUp="0" diagonalDown="0">
        <left style="thin">
          <color indexed="64"/>
        </left>
        <right style="thin">
          <color indexed="64"/>
        </right>
        <top style="thin">
          <color indexed="64"/>
        </top>
        <bottom style="thin">
          <color indexed="64"/>
        </bottom>
        <vertical/>
        <horizontal/>
      </border>
    </dxf>
    <dxf>
      <border outline="0">
        <right style="thin">
          <color indexed="64"/>
        </right>
        <bottom style="thin">
          <color indexed="64"/>
        </bottom>
      </border>
    </dxf>
    <dxf>
      <font>
        <b val="0"/>
        <i val="0"/>
        <strike val="0"/>
        <condense val="0"/>
        <extend val="0"/>
        <outline val="0"/>
        <shadow val="0"/>
        <u val="none"/>
        <vertAlign val="baseline"/>
        <sz val="11"/>
        <color theme="1"/>
        <name val="Arial"/>
        <scheme val="none"/>
      </font>
    </dxf>
    <dxf>
      <font>
        <b/>
        <i val="0"/>
        <strike val="0"/>
        <condense val="0"/>
        <extend val="0"/>
        <outline val="0"/>
        <shadow val="0"/>
        <u val="none"/>
        <vertAlign val="baseline"/>
        <sz val="11"/>
        <color auto="1"/>
        <name val="Arial"/>
        <scheme val="none"/>
      </font>
      <numFmt numFmtId="30" formatCode="@"/>
      <fill>
        <patternFill patternType="solid">
          <fgColor indexed="64"/>
          <bgColor rgb="FF66CCFF"/>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indexed="64"/>
          <bgColor rgb="FF66CCFF"/>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rgb="FF66CCFF"/>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rgb="FF000000"/>
          <bgColor rgb="FF66CCFF"/>
        </patternFill>
      </fill>
      <border diagonalUp="0" diagonalDown="0">
        <left style="thin">
          <color indexed="64"/>
        </left>
        <right style="thin">
          <color indexed="64"/>
        </right>
        <top style="thin">
          <color indexed="64"/>
        </top>
        <bottom style="thin">
          <color indexed="64"/>
        </bottom>
        <vertical/>
        <horizontal/>
      </border>
    </dxf>
    <dxf>
      <border outline="0">
        <right style="thin">
          <color indexed="64"/>
        </right>
        <bottom style="thin">
          <color indexed="64"/>
        </bottom>
      </border>
    </dxf>
    <dxf>
      <font>
        <b val="0"/>
        <i val="0"/>
        <strike val="0"/>
        <condense val="0"/>
        <extend val="0"/>
        <outline val="0"/>
        <shadow val="0"/>
        <u val="none"/>
        <vertAlign val="baseline"/>
        <sz val="11"/>
        <color theme="1"/>
        <name val="Arial"/>
        <scheme val="none"/>
      </font>
      <numFmt numFmtId="3" formatCode="#,##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solid">
          <fgColor indexed="64"/>
          <bgColor rgb="FF66CCFF"/>
        </patternFill>
      </fill>
      <border diagonalUp="0" diagonalDown="0">
        <left style="thin">
          <color indexed="64"/>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indexed="64"/>
          <bgColor rgb="FF66CCFF"/>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dxf>
    <dxf>
      <font>
        <b/>
        <i val="0"/>
        <strike val="0"/>
        <condense val="0"/>
        <extend val="0"/>
        <outline val="0"/>
        <shadow val="0"/>
        <u val="none"/>
        <vertAlign val="baseline"/>
        <sz val="11"/>
        <color rgb="FF000000"/>
        <name val="Arial"/>
        <scheme val="none"/>
      </font>
      <fill>
        <patternFill patternType="solid">
          <fgColor indexed="64"/>
          <bgColor rgb="FF66CCFF"/>
        </patternFill>
      </fill>
      <border diagonalUp="0" diagonalDown="0" outline="0">
        <left style="thin">
          <color indexed="64"/>
        </left>
        <right style="thin">
          <color indexed="64"/>
        </right>
        <top/>
        <bottom/>
      </border>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dxf>
    <dxf>
      <border outline="0">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rgb="FF66CCFF"/>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scheme val="none"/>
      </font>
      <numFmt numFmtId="3" formatCode="#,##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rgb="FF000000"/>
          <bgColor rgb="FF66CCFF"/>
        </patternFill>
      </fill>
      <border diagonalUp="0" diagonalDown="0">
        <left style="thin">
          <color indexed="64"/>
        </left>
        <right style="thin">
          <color indexed="64"/>
        </right>
        <top style="thin">
          <color indexed="64"/>
        </top>
        <bottom style="thin">
          <color indexed="64"/>
        </bottom>
        <vertical/>
        <horizontal/>
      </border>
    </dxf>
    <dxf>
      <border outline="0">
        <right style="thin">
          <color indexed="64"/>
        </right>
        <bottom style="thin">
          <color indexed="64"/>
        </bottom>
      </border>
    </dxf>
    <dxf>
      <font>
        <b val="0"/>
        <i val="0"/>
        <strike val="0"/>
        <condense val="0"/>
        <extend val="0"/>
        <outline val="0"/>
        <shadow val="0"/>
        <u val="none"/>
        <vertAlign val="baseline"/>
        <sz val="11"/>
        <color theme="1"/>
        <name val="Arial"/>
        <scheme val="none"/>
      </font>
    </dxf>
    <dxf>
      <font>
        <b/>
        <i val="0"/>
        <strike val="0"/>
        <condense val="0"/>
        <extend val="0"/>
        <outline val="0"/>
        <shadow val="0"/>
        <u val="none"/>
        <vertAlign val="baseline"/>
        <sz val="11"/>
        <color auto="1"/>
        <name val="Arial"/>
        <scheme val="none"/>
      </font>
      <numFmt numFmtId="30" formatCode="@"/>
      <fill>
        <patternFill patternType="solid">
          <fgColor indexed="64"/>
          <bgColor rgb="FF66CCFF"/>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rgb="FF66CCFF"/>
        </patternFill>
      </fill>
      <border diagonalUp="0" diagonalDown="0" outline="0">
        <left style="thin">
          <color indexed="64"/>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rgb="FF66CCFF"/>
        </patternFill>
      </fill>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59BFCB"/>
      <color rgb="FF009999"/>
      <color rgb="FF177990"/>
      <color rgb="FF67C0C9"/>
      <color rgb="FF006666"/>
      <color rgb="FF33CCCC"/>
      <color rgb="FF00A390"/>
      <color rgb="FFAEDCE0"/>
      <color rgb="FF8BCED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9.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1.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14833333333334"/>
          <c:y val="0.16335462962962963"/>
          <c:w val="0.82950871646359514"/>
          <c:h val="0.63085615138944873"/>
        </c:manualLayout>
      </c:layout>
      <c:barChart>
        <c:barDir val="col"/>
        <c:grouping val="stacked"/>
        <c:varyColors val="0"/>
        <c:ser>
          <c:idx val="1"/>
          <c:order val="0"/>
          <c:tx>
            <c:strRef>
              <c:f>'נתונים ג''-1'!$A$3</c:f>
              <c:strCache>
                <c:ptCount val="1"/>
                <c:pt idx="0">
                  <c:v>השקעות ישירות</c:v>
                </c:pt>
              </c:strCache>
            </c:strRef>
          </c:tx>
          <c:spPr>
            <a:solidFill>
              <a:srgbClr val="177990"/>
            </a:solidFill>
            <a:ln>
              <a:noFill/>
            </a:ln>
            <a:effectLst/>
          </c:spPr>
          <c:invertIfNegative val="0"/>
          <c:dLbls>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1C-4577-BBE5-F944DFBA667F}"/>
                </c:ext>
              </c:extLst>
            </c:dLbl>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E60-4D94-A3B6-012E3BF18294}"/>
                </c:ext>
              </c:extLst>
            </c:d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'נתונים ג''-1'!$D$1:$M$1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'נתונים ג''-1'!$D$3:$M$3</c:f>
              <c:numCache>
                <c:formatCode>#,##0</c:formatCode>
                <c:ptCount val="10"/>
                <c:pt idx="0">
                  <c:v>77745.084000000003</c:v>
                </c:pt>
                <c:pt idx="1">
                  <c:v>79010.985000000001</c:v>
                </c:pt>
                <c:pt idx="2">
                  <c:v>84695.311000000002</c:v>
                </c:pt>
                <c:pt idx="3">
                  <c:v>94632.854000000007</c:v>
                </c:pt>
                <c:pt idx="4">
                  <c:v>101540.18</c:v>
                </c:pt>
                <c:pt idx="5">
                  <c:v>104878.863</c:v>
                </c:pt>
                <c:pt idx="6">
                  <c:v>105096.584</c:v>
                </c:pt>
                <c:pt idx="7">
                  <c:v>101670.469</c:v>
                </c:pt>
                <c:pt idx="8">
                  <c:v>106731.016</c:v>
                </c:pt>
                <c:pt idx="9">
                  <c:v>113383</c:v>
                </c:pt>
              </c:numCache>
            </c:numRef>
          </c:val>
          <c:extLst>
            <c:ext xmlns:c16="http://schemas.microsoft.com/office/drawing/2014/chart" uri="{C3380CC4-5D6E-409C-BE32-E72D297353CC}">
              <c16:uniqueId val="{00000002-ECB0-4900-A397-5B5ECA6A85EF}"/>
            </c:ext>
          </c:extLst>
        </c:ser>
        <c:ser>
          <c:idx val="2"/>
          <c:order val="1"/>
          <c:tx>
            <c:strRef>
              <c:f>'נתונים ג''-1'!$A$4</c:f>
              <c:strCache>
                <c:ptCount val="1"/>
                <c:pt idx="0">
                  <c:v>השקעות בתיק ניירות ערך למסחר</c:v>
                </c:pt>
              </c:strCache>
            </c:strRef>
          </c:tx>
          <c:spPr>
            <a:solidFill>
              <a:srgbClr val="28B6C7"/>
            </a:solidFill>
            <a:ln>
              <a:noFill/>
            </a:ln>
            <a:effectLst/>
          </c:spPr>
          <c:invertIfNegative val="0"/>
          <c:dLbls>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C1C-4577-BBE5-F944DFBA667F}"/>
                </c:ext>
              </c:extLst>
            </c:dLbl>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E60-4D94-A3B6-012E3BF18294}"/>
                </c:ext>
              </c:extLst>
            </c:d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'נתונים ג''-1'!$D$1:$M$1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'נתונים ג''-1'!$D$4:$M$4</c:f>
              <c:numCache>
                <c:formatCode>#,##0</c:formatCode>
                <c:ptCount val="10"/>
                <c:pt idx="0">
                  <c:v>95519.668000000005</c:v>
                </c:pt>
                <c:pt idx="1">
                  <c:v>106173.258</c:v>
                </c:pt>
                <c:pt idx="2">
                  <c:v>114080.897</c:v>
                </c:pt>
                <c:pt idx="3">
                  <c:v>119148.01</c:v>
                </c:pt>
                <c:pt idx="4">
                  <c:v>142990.21</c:v>
                </c:pt>
                <c:pt idx="5">
                  <c:v>141704.212</c:v>
                </c:pt>
                <c:pt idx="6">
                  <c:v>171245.432</c:v>
                </c:pt>
                <c:pt idx="7">
                  <c:v>218048.75099999999</c:v>
                </c:pt>
                <c:pt idx="8">
                  <c:v>254251.777</c:v>
                </c:pt>
                <c:pt idx="9">
                  <c:v>202387</c:v>
                </c:pt>
              </c:numCache>
            </c:numRef>
          </c:val>
          <c:extLst>
            <c:ext xmlns:c16="http://schemas.microsoft.com/office/drawing/2014/chart" uri="{C3380CC4-5D6E-409C-BE32-E72D297353CC}">
              <c16:uniqueId val="{00000005-ECB0-4900-A397-5B5ECA6A85EF}"/>
            </c:ext>
          </c:extLst>
        </c:ser>
        <c:ser>
          <c:idx val="3"/>
          <c:order val="2"/>
          <c:tx>
            <c:strRef>
              <c:f>'נתונים ג''-1'!$A$5</c:f>
              <c:strCache>
                <c:ptCount val="1"/>
                <c:pt idx="0">
                  <c:v>השקעות אחרות*</c:v>
                </c:pt>
              </c:strCache>
            </c:strRef>
          </c:tx>
          <c:spPr>
            <a:solidFill>
              <a:srgbClr val="8BCED6"/>
            </a:solidFill>
            <a:ln>
              <a:noFill/>
            </a:ln>
            <a:effectLst/>
          </c:spPr>
          <c:invertIfNegative val="0"/>
          <c:dLbls>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C1C-4577-BBE5-F944DFBA667F}"/>
                </c:ext>
              </c:extLst>
            </c:dLbl>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E60-4D94-A3B6-012E3BF18294}"/>
                </c:ext>
              </c:extLst>
            </c:d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'נתונים ג''-1'!$D$1:$M$1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'נתונים ג''-1'!$D$8:$M$8</c:f>
              <c:numCache>
                <c:formatCode>#,##0</c:formatCode>
                <c:ptCount val="10"/>
                <c:pt idx="0">
                  <c:v>58792</c:v>
                </c:pt>
                <c:pt idx="1">
                  <c:v>63661</c:v>
                </c:pt>
                <c:pt idx="2">
                  <c:v>59258</c:v>
                </c:pt>
                <c:pt idx="3">
                  <c:v>63663</c:v>
                </c:pt>
                <c:pt idx="4">
                  <c:v>76441</c:v>
                </c:pt>
                <c:pt idx="5">
                  <c:v>77898</c:v>
                </c:pt>
                <c:pt idx="6">
                  <c:v>88287</c:v>
                </c:pt>
                <c:pt idx="7">
                  <c:v>101978.024</c:v>
                </c:pt>
                <c:pt idx="8">
                  <c:v>126261.25599999999</c:v>
                </c:pt>
                <c:pt idx="9">
                  <c:v>135947</c:v>
                </c:pt>
              </c:numCache>
            </c:numRef>
          </c:val>
          <c:extLst>
            <c:ext xmlns:c16="http://schemas.microsoft.com/office/drawing/2014/chart" uri="{C3380CC4-5D6E-409C-BE32-E72D297353CC}">
              <c16:uniqueId val="{00000008-ECB0-4900-A397-5B5ECA6A85EF}"/>
            </c:ext>
          </c:extLst>
        </c:ser>
        <c:ser>
          <c:idx val="4"/>
          <c:order val="3"/>
          <c:tx>
            <c:strRef>
              <c:f>'נתונים ג''-1'!$A$6</c:f>
              <c:strCache>
                <c:ptCount val="1"/>
                <c:pt idx="0">
                  <c:v>נכסי רזרבה</c:v>
                </c:pt>
              </c:strCache>
            </c:strRef>
          </c:tx>
          <c:spPr>
            <a:solidFill>
              <a:schemeClr val="bg1">
                <a:lumMod val="75000"/>
              </a:schemeClr>
            </a:solidFill>
            <a:ln>
              <a:noFill/>
            </a:ln>
            <a:effectLst/>
          </c:spPr>
          <c:invertIfNegative val="0"/>
          <c:dLbls>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C1C-4577-BBE5-F944DFBA667F}"/>
                </c:ext>
              </c:extLst>
            </c:dLbl>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E60-4D94-A3B6-012E3BF18294}"/>
                </c:ext>
              </c:extLst>
            </c:d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'נתונים ג''-1'!$D$1:$M$1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'נתונים ג''-1'!$D$6:$M$6</c:f>
              <c:numCache>
                <c:formatCode>#,##0</c:formatCode>
                <c:ptCount val="10"/>
                <c:pt idx="0">
                  <c:v>81789.758000000002</c:v>
                </c:pt>
                <c:pt idx="1">
                  <c:v>86101.168000000005</c:v>
                </c:pt>
                <c:pt idx="2">
                  <c:v>90574.784</c:v>
                </c:pt>
                <c:pt idx="3">
                  <c:v>98446.770999999993</c:v>
                </c:pt>
                <c:pt idx="4">
                  <c:v>113011.493</c:v>
                </c:pt>
                <c:pt idx="5">
                  <c:v>115279.44899999999</c:v>
                </c:pt>
                <c:pt idx="6">
                  <c:v>126014.202</c:v>
                </c:pt>
                <c:pt idx="7">
                  <c:v>173297.05300000001</c:v>
                </c:pt>
                <c:pt idx="8">
                  <c:v>212992.481</c:v>
                </c:pt>
                <c:pt idx="9">
                  <c:v>194218</c:v>
                </c:pt>
              </c:numCache>
            </c:numRef>
          </c:val>
          <c:extLst>
            <c:ext xmlns:c16="http://schemas.microsoft.com/office/drawing/2014/chart" uri="{C3380CC4-5D6E-409C-BE32-E72D297353CC}">
              <c16:uniqueId val="{0000000B-ECB0-4900-A397-5B5ECA6A85EF}"/>
            </c:ext>
          </c:extLst>
        </c:ser>
        <c:dLbls>
          <c:showLegendKey val="0"/>
          <c:showVal val="0"/>
          <c:showCatName val="0"/>
          <c:showSerName val="0"/>
          <c:showPercent val="0"/>
          <c:showBubbleSize val="0"/>
        </c:dLbls>
        <c:gapWidth val="30"/>
        <c:overlap val="100"/>
        <c:axId val="649102600"/>
        <c:axId val="649097024"/>
      </c:barChart>
      <c:lineChart>
        <c:grouping val="standard"/>
        <c:varyColors val="0"/>
        <c:ser>
          <c:idx val="0"/>
          <c:order val="4"/>
          <c:tx>
            <c:strRef>
              <c:f>'נתונים ג''-1'!$A$2</c:f>
              <c:strCache>
                <c:ptCount val="1"/>
                <c:pt idx="0">
                  <c:v>סך נכסי המשק בחו"ל</c:v>
                </c:pt>
              </c:strCache>
            </c:strRef>
          </c:tx>
          <c:spPr>
            <a:ln w="28575" cap="rnd">
              <a:noFill/>
              <a:round/>
            </a:ln>
            <a:effectLst/>
          </c:spPr>
          <c:marker>
            <c:symbol val="circle"/>
            <c:size val="5"/>
            <c:spPr>
              <a:solidFill>
                <a:srgbClr val="006666"/>
              </a:solidFill>
              <a:ln w="9525">
                <a:solidFill>
                  <a:srgbClr val="006666"/>
                </a:solidFill>
              </a:ln>
              <a:effectLst/>
            </c:spPr>
          </c:marker>
          <c:dLbls>
            <c:dLbl>
              <c:idx val="8"/>
              <c:layout>
                <c:manualLayout>
                  <c:x val="-4.7726373800851374E-2"/>
                  <c:y val="-8.4012846688840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894-49EB-99D5-3077C21E44D5}"/>
                </c:ext>
              </c:extLst>
            </c:dLbl>
            <c:dLbl>
              <c:idx val="9"/>
              <c:layout>
                <c:manualLayout>
                  <c:x val="-4.3749175984113757E-2"/>
                  <c:y val="-7.80119290682086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894-49EB-99D5-3077C21E44D5}"/>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'נתונים ג''-1'!$D$1:$M$1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'נתונים ג''-1'!$D$2:$M$2</c:f>
              <c:numCache>
                <c:formatCode>#,##0</c:formatCode>
                <c:ptCount val="10"/>
                <c:pt idx="0">
                  <c:v>313844.02100000001</c:v>
                </c:pt>
                <c:pt idx="1">
                  <c:v>334718.67</c:v>
                </c:pt>
                <c:pt idx="2">
                  <c:v>347979.58899999998</c:v>
                </c:pt>
                <c:pt idx="3">
                  <c:v>375325.36099999998</c:v>
                </c:pt>
                <c:pt idx="4">
                  <c:v>433480.31900000002</c:v>
                </c:pt>
                <c:pt idx="5">
                  <c:v>438398.26500000001</c:v>
                </c:pt>
                <c:pt idx="6">
                  <c:v>490809.68900000001</c:v>
                </c:pt>
                <c:pt idx="7">
                  <c:v>596429.75</c:v>
                </c:pt>
                <c:pt idx="8">
                  <c:v>701950.92</c:v>
                </c:pt>
                <c:pt idx="9">
                  <c:v>642607</c:v>
                </c:pt>
              </c:numCache>
            </c:numRef>
          </c:val>
          <c:smooth val="0"/>
          <c:extLst>
            <c:ext xmlns:c16="http://schemas.microsoft.com/office/drawing/2014/chart" uri="{C3380CC4-5D6E-409C-BE32-E72D297353CC}">
              <c16:uniqueId val="{00000000-E063-4342-89CB-69F4C9A8E62B}"/>
            </c:ext>
          </c:extLst>
        </c:ser>
        <c:dLbls>
          <c:showLegendKey val="0"/>
          <c:showVal val="0"/>
          <c:showCatName val="0"/>
          <c:showSerName val="0"/>
          <c:showPercent val="0"/>
          <c:showBubbleSize val="0"/>
        </c:dLbls>
        <c:marker val="1"/>
        <c:smooth val="0"/>
        <c:axId val="649102600"/>
        <c:axId val="649097024"/>
      </c:lineChart>
      <c:catAx>
        <c:axId val="649102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crossAx val="649097024"/>
        <c:crosses val="autoZero"/>
        <c:auto val="1"/>
        <c:lblAlgn val="ctr"/>
        <c:lblOffset val="100"/>
        <c:noMultiLvlLbl val="0"/>
      </c:catAx>
      <c:valAx>
        <c:axId val="649097024"/>
        <c:scaling>
          <c:orientation val="minMax"/>
        </c:scaling>
        <c:delete val="0"/>
        <c:axPos val="l"/>
        <c:majorGridlines>
          <c:spPr>
            <a:ln w="9525" cap="flat" cmpd="sng" algn="ctr">
              <a:noFill/>
              <a:round/>
            </a:ln>
            <a:effectLst/>
          </c:spPr>
        </c:majorGridlines>
        <c:minorGridlines>
          <c:spPr>
            <a:ln w="9525" cap="flat" cmpd="sng" algn="ctr">
              <a:no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crossAx val="649102600"/>
        <c:crosses val="autoZero"/>
        <c:crossBetween val="between"/>
        <c:majorUnit val="200000"/>
        <c:minorUnit val="100000"/>
        <c:dispUnits>
          <c:builtInUnit val="thousands"/>
        </c:dispUnits>
      </c:valAx>
      <c:spPr>
        <a:noFill/>
        <a:ln>
          <a:noFill/>
        </a:ln>
        <a:effectLst/>
      </c:spPr>
    </c:plotArea>
    <c:legend>
      <c:legendPos val="t"/>
      <c:layout>
        <c:manualLayout>
          <c:xMode val="edge"/>
          <c:yMode val="edge"/>
          <c:x val="8.5751111111111111E-2"/>
          <c:y val="5.2732472949800682E-3"/>
          <c:w val="0.44222963588597403"/>
          <c:h val="0.5002431080406153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legend>
    <c:plotVisOnly val="1"/>
    <c:dispBlanksAs val="gap"/>
    <c:showDLblsOverMax val="0"/>
  </c:chart>
  <c:spPr>
    <a:solidFill>
      <a:schemeClr val="bg1">
        <a:lumMod val="95000"/>
      </a:schemeClr>
    </a:solidFill>
    <a:ln w="9525" cap="flat" cmpd="sng" algn="ctr">
      <a:noFill/>
      <a:round/>
    </a:ln>
    <a:effectLst/>
  </c:spPr>
  <c:txPr>
    <a:bodyPr/>
    <a:lstStyle/>
    <a:p>
      <a:pPr>
        <a:defRPr sz="1000">
          <a:solidFill>
            <a:schemeClr val="tx1"/>
          </a:solidFill>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24230713813347"/>
          <c:y val="4.0401509017230296E-2"/>
          <c:w val="0.89191750000000003"/>
          <c:h val="0.77560555555555555"/>
        </c:manualLayout>
      </c:layout>
      <c:barChart>
        <c:barDir val="col"/>
        <c:grouping val="stacked"/>
        <c:varyColors val="0"/>
        <c:ser>
          <c:idx val="0"/>
          <c:order val="0"/>
          <c:tx>
            <c:strRef>
              <c:f>'נתונים ג''-10'!$A$2</c:f>
              <c:strCache>
                <c:ptCount val="1"/>
                <c:pt idx="0">
                  <c:v>תנועות נטו</c:v>
                </c:pt>
              </c:strCache>
            </c:strRef>
          </c:tx>
          <c:spPr>
            <a:solidFill>
              <a:schemeClr val="accent2"/>
            </a:solidFill>
            <a:ln>
              <a:noFill/>
            </a:ln>
            <a:effectLst/>
          </c:spPr>
          <c:invertIfNegative val="0"/>
          <c:dLbls>
            <c:dLbl>
              <c:idx val="8"/>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EC1-4401-A631-A9D4D900A48D}"/>
                </c:ext>
              </c:extLst>
            </c:dLbl>
            <c:dLbl>
              <c:idx val="9"/>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EC1-4401-A631-A9D4D900A48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ssistant" panose="00000500000000000000" pitchFamily="2" charset="-79"/>
                    <a:ea typeface="+mn-ea"/>
                    <a:cs typeface="Assistant"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'נתונים ג''-10'!$B$1:$L$1</c15:sqref>
                  </c15:fullRef>
                </c:ext>
              </c:extLst>
              <c:f>'נתונים ג''-10'!$C$1:$L$1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extLst>
                <c:ext xmlns:c15="http://schemas.microsoft.com/office/drawing/2012/chart" uri="{02D57815-91ED-43cb-92C2-25804820EDAC}">
                  <c15:fullRef>
                    <c15:sqref>'נתונים ג''-10'!$B$2:$L$2</c15:sqref>
                  </c15:fullRef>
                </c:ext>
              </c:extLst>
              <c:f>'נתונים ג''-10'!$C$2:$L$2</c:f>
              <c:numCache>
                <c:formatCode>#,##0</c:formatCode>
                <c:ptCount val="10"/>
                <c:pt idx="0">
                  <c:v>12733</c:v>
                </c:pt>
                <c:pt idx="1">
                  <c:v>8776</c:v>
                </c:pt>
                <c:pt idx="2">
                  <c:v>8556</c:v>
                </c:pt>
                <c:pt idx="3">
                  <c:v>17803</c:v>
                </c:pt>
                <c:pt idx="4">
                  <c:v>15779</c:v>
                </c:pt>
                <c:pt idx="5">
                  <c:v>19027.845000000001</c:v>
                </c:pt>
                <c:pt idx="6">
                  <c:v>21356.983</c:v>
                </c:pt>
                <c:pt idx="7">
                  <c:v>44202.612999999998</c:v>
                </c:pt>
                <c:pt idx="8">
                  <c:v>69365.178</c:v>
                </c:pt>
                <c:pt idx="9">
                  <c:v>28328</c:v>
                </c:pt>
              </c:numCache>
            </c:numRef>
          </c:val>
          <c:extLst>
            <c:ext xmlns:c16="http://schemas.microsoft.com/office/drawing/2014/chart" uri="{C3380CC4-5D6E-409C-BE32-E72D297353CC}">
              <c16:uniqueId val="{00000002-5EC1-4401-A631-A9D4D900A48D}"/>
            </c:ext>
          </c:extLst>
        </c:ser>
        <c:ser>
          <c:idx val="1"/>
          <c:order val="1"/>
          <c:tx>
            <c:strRef>
              <c:f>'נתונים ג''-10'!$A$3</c:f>
              <c:strCache>
                <c:ptCount val="1"/>
                <c:pt idx="0">
                  <c:v>שינוי מחיר</c:v>
                </c:pt>
              </c:strCache>
            </c:strRef>
          </c:tx>
          <c:spPr>
            <a:solidFill>
              <a:schemeClr val="accent4"/>
            </a:solidFill>
            <a:ln>
              <a:noFill/>
            </a:ln>
            <a:effectLst/>
          </c:spPr>
          <c:invertIfNegative val="0"/>
          <c:dLbls>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EC1-4401-A631-A9D4D900A48D}"/>
                </c:ext>
              </c:extLst>
            </c:dLbl>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EC1-4401-A631-A9D4D900A48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ssistant" panose="00000500000000000000" pitchFamily="2" charset="-79"/>
                    <a:ea typeface="+mn-ea"/>
                    <a:cs typeface="Assistant"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'נתונים ג''-10'!$B$1:$L$1</c15:sqref>
                  </c15:fullRef>
                </c:ext>
              </c:extLst>
              <c:f>'נתונים ג''-10'!$C$1:$L$1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extLst>
                <c:ext xmlns:c15="http://schemas.microsoft.com/office/drawing/2012/chart" uri="{02D57815-91ED-43cb-92C2-25804820EDAC}">
                  <c15:fullRef>
                    <c15:sqref>'נתונים ג''-10'!$B$3:$L$3</c15:sqref>
                  </c15:fullRef>
                </c:ext>
              </c:extLst>
              <c:f>'נתונים ג''-10'!$C$3:$L$3</c:f>
              <c:numCache>
                <c:formatCode>#,##0</c:formatCode>
                <c:ptCount val="10"/>
                <c:pt idx="0">
                  <c:v>13859.422</c:v>
                </c:pt>
                <c:pt idx="1">
                  <c:v>16304.32</c:v>
                </c:pt>
                <c:pt idx="2">
                  <c:v>8282.6830000000009</c:v>
                </c:pt>
                <c:pt idx="3">
                  <c:v>-24454.331999999999</c:v>
                </c:pt>
                <c:pt idx="4">
                  <c:v>-991.149</c:v>
                </c:pt>
                <c:pt idx="5">
                  <c:v>1421.4580000000001</c:v>
                </c:pt>
                <c:pt idx="6">
                  <c:v>10529.971</c:v>
                </c:pt>
                <c:pt idx="7">
                  <c:v>21238.065999999999</c:v>
                </c:pt>
                <c:pt idx="8">
                  <c:v>12214.466</c:v>
                </c:pt>
                <c:pt idx="9">
                  <c:v>-64646</c:v>
                </c:pt>
              </c:numCache>
            </c:numRef>
          </c:val>
          <c:extLst>
            <c:ext xmlns:c16="http://schemas.microsoft.com/office/drawing/2014/chart" uri="{C3380CC4-5D6E-409C-BE32-E72D297353CC}">
              <c16:uniqueId val="{00000003-5EC1-4401-A631-A9D4D900A48D}"/>
            </c:ext>
          </c:extLst>
        </c:ser>
        <c:ser>
          <c:idx val="2"/>
          <c:order val="2"/>
          <c:tx>
            <c:strRef>
              <c:f>'נתונים ג''-10'!$A$4</c:f>
              <c:strCache>
                <c:ptCount val="1"/>
                <c:pt idx="0">
                  <c:v>הפרשי שער</c:v>
                </c:pt>
              </c:strCache>
            </c:strRef>
          </c:tx>
          <c:spPr>
            <a:solidFill>
              <a:schemeClr val="accent6"/>
            </a:solidFill>
            <a:ln>
              <a:noFill/>
            </a:ln>
            <a:effectLst/>
          </c:spPr>
          <c:invertIfNegative val="0"/>
          <c:cat>
            <c:strRef>
              <c:extLst>
                <c:ext xmlns:c15="http://schemas.microsoft.com/office/drawing/2012/chart" uri="{02D57815-91ED-43cb-92C2-25804820EDAC}">
                  <c15:fullRef>
                    <c15:sqref>'נתונים ג''-10'!$B$1:$L$1</c15:sqref>
                  </c15:fullRef>
                </c:ext>
              </c:extLst>
              <c:f>'נתונים ג''-10'!$C$1:$L$1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extLst>
                <c:ext xmlns:c15="http://schemas.microsoft.com/office/drawing/2012/chart" uri="{02D57815-91ED-43cb-92C2-25804820EDAC}">
                  <c15:fullRef>
                    <c15:sqref>'נתונים ג''-10'!$B$4:$L$4</c15:sqref>
                  </c15:fullRef>
                </c:ext>
              </c:extLst>
              <c:f>'נתונים ג''-10'!$C$4:$L$4</c:f>
              <c:numCache>
                <c:formatCode>#,##0</c:formatCode>
                <c:ptCount val="10"/>
                <c:pt idx="0">
                  <c:v>3401.116</c:v>
                </c:pt>
                <c:pt idx="1">
                  <c:v>-6255.2049999999999</c:v>
                </c:pt>
                <c:pt idx="2">
                  <c:v>-1150.2829999999999</c:v>
                </c:pt>
                <c:pt idx="3">
                  <c:v>75.483000000000004</c:v>
                </c:pt>
                <c:pt idx="4">
                  <c:v>5529.2449999999999</c:v>
                </c:pt>
                <c:pt idx="5">
                  <c:v>-4768.9970000000003</c:v>
                </c:pt>
                <c:pt idx="6">
                  <c:v>3415.4780000000001</c:v>
                </c:pt>
                <c:pt idx="7">
                  <c:v>5326.8459999999995</c:v>
                </c:pt>
                <c:pt idx="8">
                  <c:v>2020.4449999999999</c:v>
                </c:pt>
                <c:pt idx="9">
                  <c:v>-13736</c:v>
                </c:pt>
              </c:numCache>
            </c:numRef>
          </c:val>
          <c:extLst>
            <c:ext xmlns:c16="http://schemas.microsoft.com/office/drawing/2014/chart" uri="{C3380CC4-5D6E-409C-BE32-E72D297353CC}">
              <c16:uniqueId val="{00000004-5EC1-4401-A631-A9D4D900A48D}"/>
            </c:ext>
          </c:extLst>
        </c:ser>
        <c:ser>
          <c:idx val="3"/>
          <c:order val="3"/>
          <c:tx>
            <c:strRef>
              <c:f>'נתונים ג''-10'!$A$5</c:f>
              <c:strCache>
                <c:ptCount val="1"/>
                <c:pt idx="0">
                  <c:v>התאמות אחרות</c:v>
                </c:pt>
              </c:strCache>
            </c:strRef>
          </c:tx>
          <c:spPr>
            <a:solidFill>
              <a:schemeClr val="accent2">
                <a:lumMod val="60000"/>
              </a:schemeClr>
            </a:solidFill>
            <a:ln>
              <a:noFill/>
            </a:ln>
            <a:effectLst/>
          </c:spPr>
          <c:invertIfNegative val="0"/>
          <c:cat>
            <c:strRef>
              <c:extLst>
                <c:ext xmlns:c15="http://schemas.microsoft.com/office/drawing/2012/chart" uri="{02D57815-91ED-43cb-92C2-25804820EDAC}">
                  <c15:fullRef>
                    <c15:sqref>'נתונים ג''-10'!$B$1:$L$1</c15:sqref>
                  </c15:fullRef>
                </c:ext>
              </c:extLst>
              <c:f>'נתונים ג''-10'!$C$1:$L$1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extLst>
                <c:ext xmlns:c15="http://schemas.microsoft.com/office/drawing/2012/chart" uri="{02D57815-91ED-43cb-92C2-25804820EDAC}">
                  <c15:fullRef>
                    <c15:sqref>'נתונים ג''-10'!$B$5:$L$5</c15:sqref>
                  </c15:fullRef>
                </c:ext>
              </c:extLst>
              <c:f>'נתונים ג''-10'!$C$5:$L$5</c:f>
              <c:numCache>
                <c:formatCode>#,##0</c:formatCode>
                <c:ptCount val="10"/>
                <c:pt idx="0">
                  <c:v>-3912.845000000003</c:v>
                </c:pt>
                <c:pt idx="1">
                  <c:v>-268.85099999997328</c:v>
                </c:pt>
                <c:pt idx="2">
                  <c:v>-3046.3130000000019</c:v>
                </c:pt>
                <c:pt idx="3">
                  <c:v>-3319.3240000000114</c:v>
                </c:pt>
                <c:pt idx="4">
                  <c:v>-1079.4650000000056</c:v>
                </c:pt>
                <c:pt idx="5">
                  <c:v>-2416.6850000000159</c:v>
                </c:pt>
                <c:pt idx="6">
                  <c:v>-4305.728999999963</c:v>
                </c:pt>
                <c:pt idx="7">
                  <c:v>8674.3449999999939</c:v>
                </c:pt>
                <c:pt idx="8">
                  <c:v>50748.281999999977</c:v>
                </c:pt>
                <c:pt idx="9">
                  <c:v>-21983</c:v>
                </c:pt>
              </c:numCache>
            </c:numRef>
          </c:val>
          <c:extLst>
            <c:ext xmlns:c16="http://schemas.microsoft.com/office/drawing/2014/chart" uri="{C3380CC4-5D6E-409C-BE32-E72D297353CC}">
              <c16:uniqueId val="{00000005-5EC1-4401-A631-A9D4D900A48D}"/>
            </c:ext>
          </c:extLst>
        </c:ser>
        <c:dLbls>
          <c:showLegendKey val="0"/>
          <c:showVal val="0"/>
          <c:showCatName val="0"/>
          <c:showSerName val="0"/>
          <c:showPercent val="0"/>
          <c:showBubbleSize val="0"/>
        </c:dLbls>
        <c:gapWidth val="65"/>
        <c:overlap val="100"/>
        <c:axId val="660314408"/>
        <c:axId val="660312768"/>
      </c:barChart>
      <c:catAx>
        <c:axId val="66031440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2520000" spcFirstLastPara="1" vertOverflow="ellipsis" wrap="square" anchor="ctr" anchorCtr="1"/>
          <a:lstStyle/>
          <a:p>
            <a:pPr>
              <a:defRPr sz="10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crossAx val="660312768"/>
        <c:crosses val="autoZero"/>
        <c:auto val="1"/>
        <c:lblAlgn val="ctr"/>
        <c:lblOffset val="100"/>
        <c:noMultiLvlLbl val="0"/>
      </c:catAx>
      <c:valAx>
        <c:axId val="660312768"/>
        <c:scaling>
          <c:orientation val="minMax"/>
          <c:max val="130000"/>
          <c:min val="-100000"/>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crossAx val="660314408"/>
        <c:crosses val="autoZero"/>
        <c:crossBetween val="between"/>
        <c:majorUnit val="25000"/>
        <c:dispUnits>
          <c:builtInUnit val="thousands"/>
        </c:dispUnits>
      </c:valAx>
      <c:spPr>
        <a:noFill/>
        <a:ln>
          <a:noFill/>
        </a:ln>
        <a:effectLst/>
      </c:spPr>
    </c:plotArea>
    <c:legend>
      <c:legendPos val="b"/>
      <c:layout>
        <c:manualLayout>
          <c:xMode val="edge"/>
          <c:yMode val="edge"/>
          <c:x val="9.7934170329170539E-2"/>
          <c:y val="4.3277777777777783E-2"/>
          <c:w val="0.57634119398684025"/>
          <c:h val="0.1864638708589576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legend>
    <c:plotVisOnly val="1"/>
    <c:dispBlanksAs val="gap"/>
    <c:showDLblsOverMax val="0"/>
  </c:chart>
  <c:spPr>
    <a:solidFill>
      <a:schemeClr val="bg1">
        <a:lumMod val="95000"/>
      </a:schemeClr>
    </a:solidFill>
    <a:ln w="9525" cap="flat" cmpd="sng" algn="ctr">
      <a:noFill/>
      <a:round/>
    </a:ln>
    <a:effectLst/>
  </c:spPr>
  <c:txPr>
    <a:bodyPr/>
    <a:lstStyle/>
    <a:p>
      <a:pPr>
        <a:defRPr sz="1050">
          <a:solidFill>
            <a:schemeClr val="tx1"/>
          </a:solidFill>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413055555555554E-2"/>
          <c:y val="0.13963333333333336"/>
          <c:w val="0.88052666666666668"/>
          <c:h val="0.60503657407407407"/>
        </c:manualLayout>
      </c:layout>
      <c:barChart>
        <c:barDir val="col"/>
        <c:grouping val="stacked"/>
        <c:varyColors val="0"/>
        <c:ser>
          <c:idx val="1"/>
          <c:order val="1"/>
          <c:tx>
            <c:strRef>
              <c:f>'נתונים ג''-11'!$C$1</c:f>
              <c:strCache>
                <c:ptCount val="1"/>
                <c:pt idx="0">
                  <c:v>מניות</c:v>
                </c:pt>
              </c:strCache>
            </c:strRef>
          </c:tx>
          <c:spPr>
            <a:solidFill>
              <a:srgbClr val="59BFCB"/>
            </a:solidFill>
            <a:ln>
              <a:noFill/>
            </a:ln>
          </c:spPr>
          <c:invertIfNegative val="0"/>
          <c:dLbls>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3B9-4381-B191-B8DC3DD76C6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'נתונים ג''-11'!$A$2:$A$13</c15:sqref>
                  </c15:fullRef>
                </c:ext>
              </c:extLst>
              <c:f>'נתונים ג''-11'!$A$4:$A$13</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extLst>
                <c:ext xmlns:c15="http://schemas.microsoft.com/office/drawing/2012/chart" uri="{02D57815-91ED-43cb-92C2-25804820EDAC}">
                  <c15:fullRef>
                    <c15:sqref>'נתונים ג''-11'!$C$2:$C$13</c15:sqref>
                  </c15:fullRef>
                </c:ext>
              </c:extLst>
              <c:f>'נתונים ג''-11'!$C$4:$C$13</c:f>
              <c:numCache>
                <c:formatCode>#,##0</c:formatCode>
                <c:ptCount val="10"/>
                <c:pt idx="0">
                  <c:v>2712</c:v>
                </c:pt>
                <c:pt idx="1">
                  <c:v>3600</c:v>
                </c:pt>
                <c:pt idx="2">
                  <c:v>4521</c:v>
                </c:pt>
                <c:pt idx="3">
                  <c:v>3560</c:v>
                </c:pt>
                <c:pt idx="4">
                  <c:v>-3</c:v>
                </c:pt>
                <c:pt idx="5">
                  <c:v>-8380</c:v>
                </c:pt>
                <c:pt idx="6">
                  <c:v>-3170</c:v>
                </c:pt>
                <c:pt idx="7">
                  <c:v>-5603</c:v>
                </c:pt>
                <c:pt idx="8">
                  <c:v>10645.708000000001</c:v>
                </c:pt>
                <c:pt idx="9">
                  <c:v>762</c:v>
                </c:pt>
              </c:numCache>
            </c:numRef>
          </c:val>
          <c:extLst>
            <c:ext xmlns:c16="http://schemas.microsoft.com/office/drawing/2014/chart" uri="{C3380CC4-5D6E-409C-BE32-E72D297353CC}">
              <c16:uniqueId val="{00000001-AE98-4775-B812-16E26F0D3C1A}"/>
            </c:ext>
          </c:extLst>
        </c:ser>
        <c:ser>
          <c:idx val="2"/>
          <c:order val="2"/>
          <c:tx>
            <c:strRef>
              <c:f>'נתונים ג''-11'!$D$1</c:f>
              <c:strCache>
                <c:ptCount val="1"/>
                <c:pt idx="0">
                  <c:v>אג"ח ( כולל מק"מ)</c:v>
                </c:pt>
              </c:strCache>
            </c:strRef>
          </c:tx>
          <c:spPr>
            <a:solidFill>
              <a:srgbClr val="177990"/>
            </a:solidFill>
          </c:spPr>
          <c:invertIfNegative val="0"/>
          <c:dLbls>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3B9-4381-B191-B8DC3DD76C69}"/>
                </c:ext>
              </c:extLst>
            </c:dLbl>
            <c:dLbl>
              <c:idx val="9"/>
              <c:layout>
                <c:manualLayout>
                  <c:x val="0"/>
                  <c:y val="1.763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E98-4775-B812-16E26F0D3C1A}"/>
                </c:ext>
              </c:extLst>
            </c:dLbl>
            <c:spPr>
              <a:noFill/>
              <a:ln>
                <a:noFill/>
              </a:ln>
              <a:effectLst/>
            </c:spPr>
            <c:txPr>
              <a:bodyPr wrap="square" lIns="38100" tIns="19050" rIns="38100" bIns="19050" anchor="ctr">
                <a:spAutoFit/>
              </a:bodyPr>
              <a:lstStyle/>
              <a:p>
                <a:pPr>
                  <a:defRPr>
                    <a:solidFill>
                      <a:schemeClr val="bg1"/>
                    </a:solidFill>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'נתונים ג''-11'!$A$2:$A$13</c15:sqref>
                  </c15:fullRef>
                </c:ext>
              </c:extLst>
              <c:f>'נתונים ג''-11'!$A$4:$A$13</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extLst>
                <c:ext xmlns:c15="http://schemas.microsoft.com/office/drawing/2012/chart" uri="{02D57815-91ED-43cb-92C2-25804820EDAC}">
                  <c15:fullRef>
                    <c15:sqref>'נתונים ג''-11'!$D$2:$D$13</c15:sqref>
                  </c15:fullRef>
                </c:ext>
              </c:extLst>
              <c:f>'נתונים ג''-11'!$D$4:$D$13</c:f>
              <c:numCache>
                <c:formatCode>#,##0</c:formatCode>
                <c:ptCount val="10"/>
                <c:pt idx="0">
                  <c:v>-1011</c:v>
                </c:pt>
                <c:pt idx="1">
                  <c:v>5856</c:v>
                </c:pt>
                <c:pt idx="2">
                  <c:v>-1767</c:v>
                </c:pt>
                <c:pt idx="3">
                  <c:v>-589</c:v>
                </c:pt>
                <c:pt idx="4" formatCode="General">
                  <c:v>1951</c:v>
                </c:pt>
                <c:pt idx="5">
                  <c:v>5289</c:v>
                </c:pt>
                <c:pt idx="6">
                  <c:v>3144</c:v>
                </c:pt>
                <c:pt idx="7">
                  <c:v>24535</c:v>
                </c:pt>
                <c:pt idx="8">
                  <c:v>19975</c:v>
                </c:pt>
                <c:pt idx="9">
                  <c:v>4169</c:v>
                </c:pt>
              </c:numCache>
            </c:numRef>
          </c:val>
          <c:extLst>
            <c:ext xmlns:c16="http://schemas.microsoft.com/office/drawing/2014/chart" uri="{C3380CC4-5D6E-409C-BE32-E72D297353CC}">
              <c16:uniqueId val="{00000003-AE98-4775-B812-16E26F0D3C1A}"/>
            </c:ext>
          </c:extLst>
        </c:ser>
        <c:dLbls>
          <c:showLegendKey val="0"/>
          <c:showVal val="0"/>
          <c:showCatName val="0"/>
          <c:showSerName val="0"/>
          <c:showPercent val="0"/>
          <c:showBubbleSize val="0"/>
        </c:dLbls>
        <c:gapWidth val="30"/>
        <c:overlap val="100"/>
        <c:axId val="159942144"/>
        <c:axId val="159943680"/>
      </c:barChart>
      <c:lineChart>
        <c:grouping val="standard"/>
        <c:varyColors val="0"/>
        <c:ser>
          <c:idx val="0"/>
          <c:order val="0"/>
          <c:tx>
            <c:strRef>
              <c:f>'נתונים ג''-11'!$B$1</c:f>
              <c:strCache>
                <c:ptCount val="1"/>
                <c:pt idx="0">
                  <c:v>השקעות נטו בתיק ניירות הערך למסחר</c:v>
                </c:pt>
              </c:strCache>
            </c:strRef>
          </c:tx>
          <c:spPr>
            <a:ln>
              <a:noFill/>
            </a:ln>
          </c:spPr>
          <c:marker>
            <c:symbol val="diamond"/>
            <c:size val="5"/>
            <c:spPr>
              <a:solidFill>
                <a:srgbClr val="002060"/>
              </a:solidFill>
              <a:ln>
                <a:noFill/>
              </a:ln>
            </c:spPr>
          </c:marker>
          <c:cat>
            <c:strRef>
              <c:extLst>
                <c:ext xmlns:c15="http://schemas.microsoft.com/office/drawing/2012/chart" uri="{02D57815-91ED-43cb-92C2-25804820EDAC}">
                  <c15:fullRef>
                    <c15:sqref>'נתונים ג''-11'!$A$2:$A$13</c15:sqref>
                  </c15:fullRef>
                </c:ext>
              </c:extLst>
              <c:f>'נתונים ג''-11'!$A$4:$A$13</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extLst>
                <c:ext xmlns:c15="http://schemas.microsoft.com/office/drawing/2012/chart" uri="{02D57815-91ED-43cb-92C2-25804820EDAC}">
                  <c15:fullRef>
                    <c15:sqref>'נתונים ג''-11'!$B$2:$B$13</c15:sqref>
                  </c15:fullRef>
                </c:ext>
              </c:extLst>
              <c:f>'נתונים ג''-11'!$B$4:$B$13</c:f>
              <c:numCache>
                <c:formatCode>#,##0</c:formatCode>
                <c:ptCount val="10"/>
                <c:pt idx="0">
                  <c:v>1703</c:v>
                </c:pt>
                <c:pt idx="1">
                  <c:v>9456</c:v>
                </c:pt>
                <c:pt idx="2">
                  <c:v>2755</c:v>
                </c:pt>
                <c:pt idx="3">
                  <c:v>2972</c:v>
                </c:pt>
                <c:pt idx="4">
                  <c:v>1946</c:v>
                </c:pt>
                <c:pt idx="5">
                  <c:v>-3091</c:v>
                </c:pt>
                <c:pt idx="6">
                  <c:v>-26</c:v>
                </c:pt>
                <c:pt idx="7" formatCode="General">
                  <c:v>18932</c:v>
                </c:pt>
                <c:pt idx="8">
                  <c:v>30620.810999999998</c:v>
                </c:pt>
                <c:pt idx="9">
                  <c:v>4932</c:v>
                </c:pt>
              </c:numCache>
            </c:numRef>
          </c:val>
          <c:smooth val="0"/>
          <c:extLst>
            <c:ext xmlns:c16="http://schemas.microsoft.com/office/drawing/2014/chart" uri="{C3380CC4-5D6E-409C-BE32-E72D297353CC}">
              <c16:uniqueId val="{00000004-AE98-4775-B812-16E26F0D3C1A}"/>
            </c:ext>
          </c:extLst>
        </c:ser>
        <c:dLbls>
          <c:showLegendKey val="0"/>
          <c:showVal val="0"/>
          <c:showCatName val="0"/>
          <c:showSerName val="0"/>
          <c:showPercent val="0"/>
          <c:showBubbleSize val="0"/>
        </c:dLbls>
        <c:marker val="1"/>
        <c:smooth val="0"/>
        <c:axId val="159942144"/>
        <c:axId val="159943680"/>
      </c:lineChart>
      <c:dateAx>
        <c:axId val="159942144"/>
        <c:scaling>
          <c:orientation val="minMax"/>
        </c:scaling>
        <c:delete val="0"/>
        <c:axPos val="b"/>
        <c:numFmt formatCode="General" sourceLinked="0"/>
        <c:majorTickMark val="none"/>
        <c:minorTickMark val="none"/>
        <c:tickLblPos val="low"/>
        <c:spPr>
          <a:ln>
            <a:noFill/>
          </a:ln>
        </c:spPr>
        <c:txPr>
          <a:bodyPr rot="-2700000" vert="horz"/>
          <a:lstStyle/>
          <a:p>
            <a:pPr algn="ctr">
              <a:defRPr sz="1000"/>
            </a:pPr>
            <a:endParaRPr lang="he-IL"/>
          </a:p>
        </c:txPr>
        <c:crossAx val="159943680"/>
        <c:crosses val="autoZero"/>
        <c:auto val="1"/>
        <c:lblOffset val="100"/>
        <c:baseTimeUnit val="years"/>
        <c:majorUnit val="1"/>
        <c:majorTimeUnit val="years"/>
        <c:minorUnit val="1"/>
        <c:minorTimeUnit val="months"/>
      </c:dateAx>
      <c:valAx>
        <c:axId val="159943680"/>
        <c:scaling>
          <c:orientation val="minMax"/>
          <c:max val="30000"/>
          <c:min val="-10000"/>
        </c:scaling>
        <c:delete val="0"/>
        <c:axPos val="l"/>
        <c:majorGridlines>
          <c:spPr>
            <a:ln w="9525">
              <a:noFill/>
              <a:prstDash val="solid"/>
            </a:ln>
          </c:spPr>
        </c:majorGridlines>
        <c:numFmt formatCode="#,##0" sourceLinked="1"/>
        <c:majorTickMark val="none"/>
        <c:minorTickMark val="none"/>
        <c:tickLblPos val="nextTo"/>
        <c:spPr>
          <a:ln>
            <a:noFill/>
          </a:ln>
        </c:spPr>
        <c:txPr>
          <a:bodyPr/>
          <a:lstStyle/>
          <a:p>
            <a:pPr>
              <a:defRPr sz="1000"/>
            </a:pPr>
            <a:endParaRPr lang="he-IL"/>
          </a:p>
        </c:txPr>
        <c:crossAx val="159942144"/>
        <c:crosses val="autoZero"/>
        <c:crossBetween val="between"/>
        <c:majorUnit val="10000"/>
        <c:dispUnits>
          <c:builtInUnit val="thousands"/>
        </c:dispUnits>
      </c:valAx>
      <c:spPr>
        <a:solidFill>
          <a:schemeClr val="bg1">
            <a:lumMod val="95000"/>
          </a:schemeClr>
        </a:solidFill>
        <a:ln>
          <a:noFill/>
        </a:ln>
      </c:spPr>
    </c:plotArea>
    <c:legend>
      <c:legendPos val="b"/>
      <c:legendEntry>
        <c:idx val="1"/>
        <c:txPr>
          <a:bodyPr/>
          <a:lstStyle/>
          <a:p>
            <a:pPr rtl="1">
              <a:defRPr sz="1000"/>
            </a:pPr>
            <a:endParaRPr lang="he-IL"/>
          </a:p>
        </c:txPr>
      </c:legendEntry>
      <c:layout>
        <c:manualLayout>
          <c:xMode val="edge"/>
          <c:yMode val="edge"/>
          <c:x val="3.9949233376689916E-2"/>
          <c:y val="2.6540740740740736E-2"/>
          <c:w val="0.59501499999999996"/>
          <c:h val="0.24122499999999999"/>
        </c:manualLayout>
      </c:layout>
      <c:overlay val="0"/>
      <c:spPr>
        <a:ln>
          <a:noFill/>
        </a:ln>
      </c:spPr>
      <c:txPr>
        <a:bodyPr/>
        <a:lstStyle/>
        <a:p>
          <a:pPr>
            <a:defRPr sz="1000"/>
          </a:pPr>
          <a:endParaRPr lang="he-IL"/>
        </a:p>
      </c:txPr>
    </c:legend>
    <c:plotVisOnly val="1"/>
    <c:dispBlanksAs val="gap"/>
    <c:showDLblsOverMax val="0"/>
  </c:chart>
  <c:spPr>
    <a:solidFill>
      <a:schemeClr val="bg1">
        <a:lumMod val="95000"/>
      </a:schemeClr>
    </a:solidFill>
    <a:ln>
      <a:noFill/>
    </a:ln>
  </c:spPr>
  <c:txPr>
    <a:bodyPr/>
    <a:lstStyle/>
    <a:p>
      <a:pPr>
        <a:defRPr sz="1100">
          <a:solidFill>
            <a:schemeClr val="tx1"/>
          </a:solidFill>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9551045532819E-2"/>
          <c:y val="3.6774869980384768E-2"/>
          <c:w val="0.85937729658792639"/>
          <c:h val="0.86373432487605717"/>
        </c:manualLayout>
      </c:layout>
      <c:barChart>
        <c:barDir val="col"/>
        <c:grouping val="clustered"/>
        <c:varyColors val="0"/>
        <c:ser>
          <c:idx val="0"/>
          <c:order val="0"/>
          <c:tx>
            <c:strRef>
              <c:f>'נתונים ג''-12'!$B$1</c:f>
              <c:strCache>
                <c:ptCount val="1"/>
                <c:pt idx="0">
                  <c:v>חברות סחירות בישראל</c:v>
                </c:pt>
              </c:strCache>
            </c:strRef>
          </c:tx>
          <c:spPr>
            <a:solidFill>
              <a:srgbClr val="59BFCB"/>
            </a:solidFill>
            <a:ln>
              <a:noFill/>
            </a:ln>
            <a:effectLst/>
          </c:spPr>
          <c:invertIfNegative val="0"/>
          <c:dLbls>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0C8-4A85-A555-D5027387940D}"/>
                </c:ext>
              </c:extLst>
            </c:dLbl>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'נתונים ג''-12'!$A$2:$A$11</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'נתונים ג''-12'!$B$2:$B$11</c:f>
              <c:numCache>
                <c:formatCode>#,##0</c:formatCode>
                <c:ptCount val="10"/>
                <c:pt idx="0">
                  <c:v>1577</c:v>
                </c:pt>
                <c:pt idx="1">
                  <c:v>1197</c:v>
                </c:pt>
                <c:pt idx="2">
                  <c:v>1686</c:v>
                </c:pt>
                <c:pt idx="3">
                  <c:v>-406</c:v>
                </c:pt>
                <c:pt idx="4">
                  <c:v>1574</c:v>
                </c:pt>
                <c:pt idx="5">
                  <c:v>-359</c:v>
                </c:pt>
                <c:pt idx="6">
                  <c:v>-381</c:v>
                </c:pt>
                <c:pt idx="7">
                  <c:v>-1482</c:v>
                </c:pt>
                <c:pt idx="8">
                  <c:v>4247</c:v>
                </c:pt>
                <c:pt idx="9">
                  <c:v>4198</c:v>
                </c:pt>
              </c:numCache>
            </c:numRef>
          </c:val>
          <c:extLst>
            <c:ext xmlns:c16="http://schemas.microsoft.com/office/drawing/2014/chart" uri="{C3380CC4-5D6E-409C-BE32-E72D297353CC}">
              <c16:uniqueId val="{00000001-60C8-4A85-A555-D5027387940D}"/>
            </c:ext>
          </c:extLst>
        </c:ser>
        <c:ser>
          <c:idx val="1"/>
          <c:order val="1"/>
          <c:tx>
            <c:strRef>
              <c:f>'נתונים ג''-12'!$C$1</c:f>
              <c:strCache>
                <c:ptCount val="1"/>
                <c:pt idx="0">
                  <c:v>חברות סחירות בחו"ל</c:v>
                </c:pt>
              </c:strCache>
            </c:strRef>
          </c:tx>
          <c:spPr>
            <a:solidFill>
              <a:srgbClr val="177990"/>
            </a:solidFill>
            <a:ln>
              <a:noFill/>
            </a:ln>
            <a:effectLst/>
          </c:spPr>
          <c:invertIfNegative val="0"/>
          <c:dLbls>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0C8-4A85-A555-D5027387940D}"/>
                </c:ext>
              </c:extLst>
            </c:dLbl>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'נתונים ג''-12'!$A$2:$A$11</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'נתונים ג''-12'!$C$2:$C$11</c:f>
              <c:numCache>
                <c:formatCode>#,##0</c:formatCode>
                <c:ptCount val="10"/>
                <c:pt idx="0">
                  <c:v>1135</c:v>
                </c:pt>
                <c:pt idx="1">
                  <c:v>2403</c:v>
                </c:pt>
                <c:pt idx="2">
                  <c:v>2835</c:v>
                </c:pt>
                <c:pt idx="3">
                  <c:v>3966</c:v>
                </c:pt>
                <c:pt idx="4">
                  <c:v>-1577</c:v>
                </c:pt>
                <c:pt idx="5">
                  <c:v>-8021</c:v>
                </c:pt>
                <c:pt idx="6">
                  <c:v>-2789</c:v>
                </c:pt>
                <c:pt idx="7">
                  <c:v>-4181</c:v>
                </c:pt>
                <c:pt idx="8">
                  <c:v>6739</c:v>
                </c:pt>
                <c:pt idx="9">
                  <c:v>-3436</c:v>
                </c:pt>
              </c:numCache>
            </c:numRef>
          </c:val>
          <c:extLst>
            <c:ext xmlns:c16="http://schemas.microsoft.com/office/drawing/2014/chart" uri="{C3380CC4-5D6E-409C-BE32-E72D297353CC}">
              <c16:uniqueId val="{00000003-60C8-4A85-A555-D5027387940D}"/>
            </c:ext>
          </c:extLst>
        </c:ser>
        <c:dLbls>
          <c:showLegendKey val="0"/>
          <c:showVal val="0"/>
          <c:showCatName val="0"/>
          <c:showSerName val="0"/>
          <c:showPercent val="0"/>
          <c:showBubbleSize val="0"/>
        </c:dLbls>
        <c:gapWidth val="30"/>
        <c:axId val="482243632"/>
        <c:axId val="482251504"/>
      </c:barChart>
      <c:catAx>
        <c:axId val="48224363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482251504"/>
        <c:crosses val="autoZero"/>
        <c:auto val="1"/>
        <c:lblAlgn val="ctr"/>
        <c:lblOffset val="100"/>
        <c:noMultiLvlLbl val="0"/>
      </c:catAx>
      <c:valAx>
        <c:axId val="482251504"/>
        <c:scaling>
          <c:orientation val="minMax"/>
          <c:max val="10000"/>
          <c:min val="-10000"/>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crossAx val="482243632"/>
        <c:crosses val="autoZero"/>
        <c:crossBetween val="between"/>
        <c:dispUnits>
          <c:builtInUnit val="thousands"/>
        </c:dispUnits>
      </c:valAx>
      <c:spPr>
        <a:noFill/>
        <a:ln>
          <a:noFill/>
        </a:ln>
        <a:effectLst/>
      </c:spPr>
    </c:plotArea>
    <c:legend>
      <c:legendPos val="b"/>
      <c:layout>
        <c:manualLayout>
          <c:xMode val="edge"/>
          <c:yMode val="edge"/>
          <c:x val="8.6136666666666653E-2"/>
          <c:y val="0.48904027777777764"/>
          <c:w val="0.26847833333333332"/>
          <c:h val="0.3392537037037037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legend>
    <c:plotVisOnly val="1"/>
    <c:dispBlanksAs val="gap"/>
    <c:showDLblsOverMax val="0"/>
  </c:chart>
  <c:spPr>
    <a:solidFill>
      <a:schemeClr val="bg1">
        <a:lumMod val="95000"/>
      </a:schemeClr>
    </a:solidFill>
    <a:ln w="9525" cap="flat" cmpd="sng" algn="ctr">
      <a:noFill/>
      <a:round/>
    </a:ln>
    <a:effectLst/>
  </c:spPr>
  <c:txPr>
    <a:bodyPr/>
    <a:lstStyle/>
    <a:p>
      <a:pPr>
        <a:defRPr sz="1050">
          <a:solidFill>
            <a:schemeClr val="tx1"/>
          </a:solidFill>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164260717410332E-2"/>
          <c:y val="4.5718139399241763E-2"/>
          <c:w val="0.93372462817147861"/>
          <c:h val="0.92650408282298047"/>
        </c:manualLayout>
      </c:layout>
      <c:barChart>
        <c:barDir val="col"/>
        <c:grouping val="stacked"/>
        <c:varyColors val="0"/>
        <c:ser>
          <c:idx val="2"/>
          <c:order val="1"/>
          <c:tx>
            <c:strRef>
              <c:f>'נתונים ג''-13'!$A$4</c:f>
              <c:strCache>
                <c:ptCount val="1"/>
                <c:pt idx="0">
                  <c:v>השקעה בהון חברות לא סחירות</c:v>
                </c:pt>
              </c:strCache>
            </c:strRef>
          </c:tx>
          <c:spPr>
            <a:solidFill>
              <a:srgbClr val="177990"/>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45C9-4D2E-BCAD-0D9977952990}"/>
                </c:ext>
              </c:extLst>
            </c:dLbl>
            <c:dLbl>
              <c:idx val="1"/>
              <c:delete val="1"/>
              <c:extLst>
                <c:ext xmlns:c15="http://schemas.microsoft.com/office/drawing/2012/chart" uri="{CE6537A1-D6FC-4f65-9D91-7224C49458BB}"/>
                <c:ext xmlns:c16="http://schemas.microsoft.com/office/drawing/2014/chart" uri="{C3380CC4-5D6E-409C-BE32-E72D297353CC}">
                  <c16:uniqueId val="{00000001-45C9-4D2E-BCAD-0D9977952990}"/>
                </c:ext>
              </c:extLst>
            </c:dLbl>
            <c:dLbl>
              <c:idx val="2"/>
              <c:delete val="1"/>
              <c:extLst>
                <c:ext xmlns:c15="http://schemas.microsoft.com/office/drawing/2012/chart" uri="{CE6537A1-D6FC-4f65-9D91-7224C49458BB}"/>
                <c:ext xmlns:c16="http://schemas.microsoft.com/office/drawing/2014/chart" uri="{C3380CC4-5D6E-409C-BE32-E72D297353CC}">
                  <c16:uniqueId val="{00000002-45C9-4D2E-BCAD-0D9977952990}"/>
                </c:ext>
              </c:extLst>
            </c:dLbl>
            <c:dLbl>
              <c:idx val="3"/>
              <c:delete val="1"/>
              <c:extLst>
                <c:ext xmlns:c15="http://schemas.microsoft.com/office/drawing/2012/chart" uri="{CE6537A1-D6FC-4f65-9D91-7224C49458BB}"/>
                <c:ext xmlns:c16="http://schemas.microsoft.com/office/drawing/2014/chart" uri="{C3380CC4-5D6E-409C-BE32-E72D297353CC}">
                  <c16:uniqueId val="{00000003-45C9-4D2E-BCAD-0D9977952990}"/>
                </c:ext>
              </c:extLst>
            </c:dLbl>
            <c:dLbl>
              <c:idx val="4"/>
              <c:delete val="1"/>
              <c:extLst>
                <c:ext xmlns:c15="http://schemas.microsoft.com/office/drawing/2012/chart" uri="{CE6537A1-D6FC-4f65-9D91-7224C49458BB}"/>
                <c:ext xmlns:c16="http://schemas.microsoft.com/office/drawing/2014/chart" uri="{C3380CC4-5D6E-409C-BE32-E72D297353CC}">
                  <c16:uniqueId val="{00000004-45C9-4D2E-BCAD-0D9977952990}"/>
                </c:ext>
              </c:extLst>
            </c:dLbl>
            <c:dLbl>
              <c:idx val="5"/>
              <c:delete val="1"/>
              <c:extLst>
                <c:ext xmlns:c15="http://schemas.microsoft.com/office/drawing/2012/chart" uri="{CE6537A1-D6FC-4f65-9D91-7224C49458BB}"/>
                <c:ext xmlns:c16="http://schemas.microsoft.com/office/drawing/2014/chart" uri="{C3380CC4-5D6E-409C-BE32-E72D297353CC}">
                  <c16:uniqueId val="{00000005-45C9-4D2E-BCAD-0D9977952990}"/>
                </c:ext>
              </c:extLst>
            </c:dLbl>
            <c:dLbl>
              <c:idx val="6"/>
              <c:delete val="1"/>
              <c:extLst>
                <c:ext xmlns:c15="http://schemas.microsoft.com/office/drawing/2012/chart" uri="{CE6537A1-D6FC-4f65-9D91-7224C49458BB}"/>
                <c:ext xmlns:c16="http://schemas.microsoft.com/office/drawing/2014/chart" uri="{C3380CC4-5D6E-409C-BE32-E72D297353CC}">
                  <c16:uniqueId val="{00000006-45C9-4D2E-BCAD-0D9977952990}"/>
                </c:ext>
              </c:extLst>
            </c:dLbl>
            <c:dLbl>
              <c:idx val="7"/>
              <c:delete val="1"/>
              <c:extLst>
                <c:ext xmlns:c15="http://schemas.microsoft.com/office/drawing/2012/chart" uri="{CE6537A1-D6FC-4f65-9D91-7224C49458BB}"/>
                <c:ext xmlns:c16="http://schemas.microsoft.com/office/drawing/2014/chart" uri="{C3380CC4-5D6E-409C-BE32-E72D297353CC}">
                  <c16:uniqueId val="{00000007-45C9-4D2E-BCAD-0D9977952990}"/>
                </c:ext>
              </c:extLst>
            </c:dLbl>
            <c:dLbl>
              <c:idx val="8"/>
              <c:layout>
                <c:manualLayout>
                  <c:x val="-7.0555555555555554E-3"/>
                  <c:y val="-5.8796296296296834E-3"/>
                </c:manualLayout>
              </c:layout>
              <c:tx>
                <c:rich>
                  <a:bodyPr/>
                  <a:lstStyle/>
                  <a:p>
                    <a:fld id="{1427BD61-9250-4D30-94F4-4C3B9B446016}" type="VALUE">
                      <a:rPr lang="en-US"/>
                      <a:pPr/>
                      <a:t>[ערך]</a:t>
                    </a:fld>
                    <a:endParaRPr lang="he-IL"/>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45C9-4D2E-BCAD-0D9977952990}"/>
                </c:ext>
              </c:extLst>
            </c:dLbl>
            <c:dLbl>
              <c:idx val="9"/>
              <c:layout>
                <c:manualLayout>
                  <c:x val="-7.0555555555555554E-3"/>
                  <c:y val="-5.8796296296296834E-3"/>
                </c:manualLayout>
              </c:layout>
              <c:tx>
                <c:rich>
                  <a:bodyPr/>
                  <a:lstStyle/>
                  <a:p>
                    <a:fld id="{1427BD61-9250-4D30-94F4-4C3B9B446016}" type="VALUE">
                      <a:rPr lang="en-US"/>
                      <a:pPr/>
                      <a:t>[ערך]</a:t>
                    </a:fld>
                    <a:endParaRPr lang="he-IL"/>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45C9-4D2E-BCAD-0D9977952990}"/>
                </c:ext>
              </c:extLst>
            </c:dLbl>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'נתונים ג''-13'!$B$1:$K$1</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'נתונים ג''-13'!$C$4:$L$4</c:f>
              <c:numCache>
                <c:formatCode>_ * #,##0_ ;_ * \-#,##0_ ;_ * "-"??_ ;_ @_ </c:formatCode>
                <c:ptCount val="10"/>
                <c:pt idx="0">
                  <c:v>8218</c:v>
                </c:pt>
                <c:pt idx="1">
                  <c:v>7102</c:v>
                </c:pt>
                <c:pt idx="2">
                  <c:v>9097</c:v>
                </c:pt>
                <c:pt idx="3">
                  <c:v>10003</c:v>
                </c:pt>
                <c:pt idx="4">
                  <c:v>15844</c:v>
                </c:pt>
                <c:pt idx="5">
                  <c:v>19404</c:v>
                </c:pt>
                <c:pt idx="6">
                  <c:v>13973</c:v>
                </c:pt>
                <c:pt idx="7">
                  <c:v>22021</c:v>
                </c:pt>
                <c:pt idx="8">
                  <c:v>14739</c:v>
                </c:pt>
                <c:pt idx="9">
                  <c:v>26857</c:v>
                </c:pt>
              </c:numCache>
            </c:numRef>
          </c:val>
          <c:extLst>
            <c:ext xmlns:c16="http://schemas.microsoft.com/office/drawing/2014/chart" uri="{C3380CC4-5D6E-409C-BE32-E72D297353CC}">
              <c16:uniqueId val="{0000000A-45C9-4D2E-BCAD-0D9977952990}"/>
            </c:ext>
          </c:extLst>
        </c:ser>
        <c:ser>
          <c:idx val="1"/>
          <c:order val="2"/>
          <c:tx>
            <c:strRef>
              <c:f>'נתונים ג''-13'!$A$3</c:f>
              <c:strCache>
                <c:ptCount val="1"/>
                <c:pt idx="0">
                  <c:v>השקעה בהון חברות סחירות</c:v>
                </c:pt>
              </c:strCache>
            </c:strRef>
          </c:tx>
          <c:spPr>
            <a:solidFill>
              <a:srgbClr val="59BFCB"/>
            </a:solidFill>
            <a:ln>
              <a:noFill/>
            </a:ln>
            <a:effectLst/>
          </c:spPr>
          <c:invertIfNegative val="0"/>
          <c:dLbls>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5C9-4D2E-BCAD-0D9977952990}"/>
                </c:ext>
              </c:extLst>
            </c:dLbl>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'נתונים ג''-13'!$B$1:$K$1</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'נתונים ג''-13'!$C$3:$L$3</c:f>
              <c:numCache>
                <c:formatCode>#,##0</c:formatCode>
                <c:ptCount val="10"/>
                <c:pt idx="0">
                  <c:v>1122</c:v>
                </c:pt>
                <c:pt idx="1">
                  <c:v>454</c:v>
                </c:pt>
                <c:pt idx="2">
                  <c:v>464</c:v>
                </c:pt>
                <c:pt idx="3">
                  <c:v>1260</c:v>
                </c:pt>
                <c:pt idx="4">
                  <c:v>368</c:v>
                </c:pt>
                <c:pt idx="5">
                  <c:v>2131</c:v>
                </c:pt>
                <c:pt idx="6">
                  <c:v>1407</c:v>
                </c:pt>
                <c:pt idx="7">
                  <c:v>887</c:v>
                </c:pt>
                <c:pt idx="8">
                  <c:v>5697</c:v>
                </c:pt>
                <c:pt idx="9">
                  <c:v>-757</c:v>
                </c:pt>
              </c:numCache>
            </c:numRef>
          </c:val>
          <c:extLst>
            <c:ext xmlns:c16="http://schemas.microsoft.com/office/drawing/2014/chart" uri="{C3380CC4-5D6E-409C-BE32-E72D297353CC}">
              <c16:uniqueId val="{0000000C-45C9-4D2E-BCAD-0D9977952990}"/>
            </c:ext>
          </c:extLst>
        </c:ser>
        <c:dLbls>
          <c:showLegendKey val="0"/>
          <c:showVal val="0"/>
          <c:showCatName val="0"/>
          <c:showSerName val="0"/>
          <c:showPercent val="0"/>
          <c:showBubbleSize val="0"/>
        </c:dLbls>
        <c:gapWidth val="30"/>
        <c:overlap val="100"/>
        <c:axId val="866134824"/>
        <c:axId val="866142696"/>
      </c:barChart>
      <c:lineChart>
        <c:grouping val="standard"/>
        <c:varyColors val="0"/>
        <c:ser>
          <c:idx val="0"/>
          <c:order val="0"/>
          <c:tx>
            <c:strRef>
              <c:f>'נתונים ג''-13'!$A$2</c:f>
              <c:strCache>
                <c:ptCount val="1"/>
                <c:pt idx="0">
                  <c:v>סך השקעה ישירה בהון</c:v>
                </c:pt>
              </c:strCache>
            </c:strRef>
          </c:tx>
          <c:spPr>
            <a:ln w="28575" cap="rnd">
              <a:noFill/>
              <a:round/>
            </a:ln>
            <a:effectLst/>
          </c:spPr>
          <c:marker>
            <c:symbol val="circle"/>
            <c:size val="5"/>
            <c:spPr>
              <a:solidFill>
                <a:srgbClr val="006666"/>
              </a:solidFill>
              <a:ln w="9525">
                <a:solidFill>
                  <a:schemeClr val="accent1"/>
                </a:solidFill>
              </a:ln>
              <a:effectLst/>
            </c:spPr>
          </c:marker>
          <c:cat>
            <c:strRef>
              <c:f>'נתונים ג''-13'!$C$1:$L$1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'נתונים ג''-13'!$C$2:$L$2</c:f>
              <c:numCache>
                <c:formatCode>#,##0</c:formatCode>
                <c:ptCount val="10"/>
                <c:pt idx="0">
                  <c:v>9340</c:v>
                </c:pt>
                <c:pt idx="1">
                  <c:v>7556</c:v>
                </c:pt>
                <c:pt idx="2">
                  <c:v>9561</c:v>
                </c:pt>
                <c:pt idx="3">
                  <c:v>11263</c:v>
                </c:pt>
                <c:pt idx="4">
                  <c:v>16212</c:v>
                </c:pt>
                <c:pt idx="5">
                  <c:v>21535</c:v>
                </c:pt>
                <c:pt idx="6">
                  <c:v>15380</c:v>
                </c:pt>
                <c:pt idx="7">
                  <c:v>22908</c:v>
                </c:pt>
                <c:pt idx="8">
                  <c:v>20436</c:v>
                </c:pt>
                <c:pt idx="9">
                  <c:v>26100</c:v>
                </c:pt>
              </c:numCache>
            </c:numRef>
          </c:val>
          <c:smooth val="0"/>
          <c:extLst>
            <c:ext xmlns:c16="http://schemas.microsoft.com/office/drawing/2014/chart" uri="{C3380CC4-5D6E-409C-BE32-E72D297353CC}">
              <c16:uniqueId val="{0000000D-45C9-4D2E-BCAD-0D9977952990}"/>
            </c:ext>
          </c:extLst>
        </c:ser>
        <c:dLbls>
          <c:showLegendKey val="0"/>
          <c:showVal val="0"/>
          <c:showCatName val="0"/>
          <c:showSerName val="0"/>
          <c:showPercent val="0"/>
          <c:showBubbleSize val="0"/>
        </c:dLbls>
        <c:marker val="1"/>
        <c:smooth val="0"/>
        <c:axId val="866134824"/>
        <c:axId val="866142696"/>
      </c:lineChart>
      <c:catAx>
        <c:axId val="866134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340000" spcFirstLastPara="1" vertOverflow="ellipsis" wrap="square" anchor="ctr" anchorCtr="1"/>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crossAx val="866142696"/>
        <c:crosses val="autoZero"/>
        <c:auto val="1"/>
        <c:lblAlgn val="ctr"/>
        <c:lblOffset val="100"/>
        <c:noMultiLvlLbl val="0"/>
      </c:catAx>
      <c:valAx>
        <c:axId val="866142696"/>
        <c:scaling>
          <c:orientation val="minMax"/>
        </c:scaling>
        <c:delete val="0"/>
        <c:axPos val="l"/>
        <c:majorGridlines>
          <c:spPr>
            <a:ln w="9525" cap="flat" cmpd="sng" algn="ctr">
              <a:noFill/>
              <a:round/>
            </a:ln>
            <a:effectLst/>
          </c:spPr>
        </c:majorGridlines>
        <c:numFmt formatCode="_ * #,##0_ ;_ * \-#,##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crossAx val="866134824"/>
        <c:crosses val="autoZero"/>
        <c:crossBetween val="between"/>
        <c:majorUnit val="5000"/>
        <c:minorUnit val="1000"/>
        <c:dispUnits>
          <c:builtInUnit val="thousands"/>
        </c:dispUnits>
      </c:valAx>
      <c:spPr>
        <a:noFill/>
        <a:ln>
          <a:noFill/>
        </a:ln>
        <a:effectLst/>
      </c:spPr>
    </c:plotArea>
    <c:legend>
      <c:legendPos val="t"/>
      <c:layout>
        <c:manualLayout>
          <c:xMode val="edge"/>
          <c:yMode val="edge"/>
          <c:x val="5.6597217295337197E-2"/>
          <c:y val="4.4166666666666674E-2"/>
          <c:w val="0.53342130779236141"/>
          <c:h val="0.28136481481481473"/>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legend>
    <c:plotVisOnly val="1"/>
    <c:dispBlanksAs val="gap"/>
    <c:showDLblsOverMax val="0"/>
  </c:chart>
  <c:spPr>
    <a:solidFill>
      <a:schemeClr val="bg1">
        <a:lumMod val="95000"/>
      </a:schemeClr>
    </a:solidFill>
    <a:ln w="9525" cap="flat" cmpd="sng" algn="ctr">
      <a:noFill/>
      <a:round/>
    </a:ln>
    <a:effectLst/>
  </c:spPr>
  <c:txPr>
    <a:bodyPr/>
    <a:lstStyle/>
    <a:p>
      <a:pPr>
        <a:defRPr sz="1050">
          <a:solidFill>
            <a:schemeClr val="tx1"/>
          </a:solidFill>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177990"/>
            </a:solidFill>
            <a:ln>
              <a:noFill/>
            </a:ln>
            <a:effectLst/>
          </c:spPr>
          <c:invertIfNegative val="0"/>
          <c:dPt>
            <c:idx val="3"/>
            <c:invertIfNegative val="0"/>
            <c:bubble3D val="0"/>
            <c:spPr>
              <a:solidFill>
                <a:srgbClr val="177990"/>
              </a:solidFill>
              <a:ln>
                <a:noFill/>
              </a:ln>
              <a:effectLst/>
            </c:spPr>
            <c:extLst>
              <c:ext xmlns:c16="http://schemas.microsoft.com/office/drawing/2014/chart" uri="{C3380CC4-5D6E-409C-BE32-E72D297353CC}">
                <c16:uniqueId val="{00000001-5EEE-4B3F-9E4D-4F984E389218}"/>
              </c:ext>
            </c:extLst>
          </c:dPt>
          <c:dPt>
            <c:idx val="4"/>
            <c:invertIfNegative val="0"/>
            <c:bubble3D val="0"/>
            <c:extLst>
              <c:ext xmlns:c16="http://schemas.microsoft.com/office/drawing/2014/chart" uri="{C3380CC4-5D6E-409C-BE32-E72D297353CC}">
                <c16:uniqueId val="{00000002-5EEE-4B3F-9E4D-4F984E389218}"/>
              </c:ext>
            </c:extLst>
          </c:dPt>
          <c:cat>
            <c:strRef>
              <c:f>'נתונים ג''-14'!$A$2:$A$5</c:f>
              <c:strCache>
                <c:ptCount val="4"/>
                <c:pt idx="0">
                  <c:v>פיקדונות תושבי חוץ</c:v>
                </c:pt>
                <c:pt idx="1">
                  <c:v>פיקדונות של בנקים מחו"ל</c:v>
                </c:pt>
                <c:pt idx="2">
                  <c:v>הלוואות</c:v>
                </c:pt>
                <c:pt idx="3">
                  <c:v>אשראי ספקים</c:v>
                </c:pt>
              </c:strCache>
            </c:strRef>
          </c:cat>
          <c:val>
            <c:numRef>
              <c:f>'נתונים ג''-14'!$B$2:$B$5</c:f>
              <c:numCache>
                <c:formatCode>_ * #,##0_ ;_ * \-#,##0_ ;_ * "-"??_ ;_ @_ </c:formatCode>
                <c:ptCount val="4"/>
                <c:pt idx="0" formatCode="#,##0">
                  <c:v>1894</c:v>
                </c:pt>
                <c:pt idx="1">
                  <c:v>-1524</c:v>
                </c:pt>
                <c:pt idx="2">
                  <c:v>-2088</c:v>
                </c:pt>
                <c:pt idx="3">
                  <c:v>-2646</c:v>
                </c:pt>
              </c:numCache>
            </c:numRef>
          </c:val>
          <c:extLst>
            <c:ext xmlns:c16="http://schemas.microsoft.com/office/drawing/2014/chart" uri="{C3380CC4-5D6E-409C-BE32-E72D297353CC}">
              <c16:uniqueId val="{00000003-5EEE-4B3F-9E4D-4F984E389218}"/>
            </c:ext>
          </c:extLst>
        </c:ser>
        <c:dLbls>
          <c:showLegendKey val="0"/>
          <c:showVal val="0"/>
          <c:showCatName val="0"/>
          <c:showSerName val="0"/>
          <c:showPercent val="0"/>
          <c:showBubbleSize val="0"/>
        </c:dLbls>
        <c:gapWidth val="30"/>
        <c:axId val="652390096"/>
        <c:axId val="652388456"/>
      </c:barChart>
      <c:catAx>
        <c:axId val="652390096"/>
        <c:scaling>
          <c:orientation val="minMax"/>
        </c:scaling>
        <c:delete val="0"/>
        <c:axPos val="l"/>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crossAx val="652388456"/>
        <c:crosses val="autoZero"/>
        <c:auto val="1"/>
        <c:lblAlgn val="ctr"/>
        <c:lblOffset val="100"/>
        <c:noMultiLvlLbl val="0"/>
      </c:catAx>
      <c:valAx>
        <c:axId val="652388456"/>
        <c:scaling>
          <c:orientation val="minMax"/>
        </c:scaling>
        <c:delete val="0"/>
        <c:axPos val="b"/>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crossAx val="652390096"/>
        <c:crosses val="autoZero"/>
        <c:crossBetween val="between"/>
        <c:dispUnits>
          <c:builtInUnit val="thousands"/>
        </c:dispUnits>
      </c:valAx>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1100">
          <a:solidFill>
            <a:schemeClr val="tx1"/>
          </a:solidFill>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38694444444446"/>
          <c:y val="0.22282638888888889"/>
          <c:w val="0.8065161111111111"/>
          <c:h val="0.57344583333333332"/>
        </c:manualLayout>
      </c:layout>
      <c:barChart>
        <c:barDir val="col"/>
        <c:grouping val="clustered"/>
        <c:varyColors val="0"/>
        <c:ser>
          <c:idx val="1"/>
          <c:order val="0"/>
          <c:tx>
            <c:strRef>
              <c:f>'נתונים ג''-15'!$B$1</c:f>
              <c:strCache>
                <c:ptCount val="1"/>
                <c:pt idx="0">
                  <c:v>יתרת ההתחייבויות במכשירי חוב (החוב החיצוני ברוטו)</c:v>
                </c:pt>
              </c:strCache>
            </c:strRef>
          </c:tx>
          <c:spPr>
            <a:solidFill>
              <a:srgbClr val="59BFCB"/>
            </a:solidFill>
          </c:spPr>
          <c:invertIfNegative val="0"/>
          <c:cat>
            <c:numRef>
              <c:extLst>
                <c:ext xmlns:c15="http://schemas.microsoft.com/office/drawing/2012/chart" uri="{02D57815-91ED-43cb-92C2-25804820EDAC}">
                  <c15:fullRef>
                    <c15:sqref>'נתונים ג''-15'!$A$2:$A$13</c15:sqref>
                  </c15:fullRef>
                </c:ext>
              </c:extLst>
              <c:f>'נתונים ג''-15'!$A$4:$A$13</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'נתונים ג''-15'!$B$2:$B$13</c15:sqref>
                  </c15:fullRef>
                </c:ext>
              </c:extLst>
              <c:f>'נתונים ג''-15'!$B$4:$B$13</c:f>
              <c:numCache>
                <c:formatCode>#,##0</c:formatCode>
                <c:ptCount val="10"/>
                <c:pt idx="0">
                  <c:v>99987.782999999996</c:v>
                </c:pt>
                <c:pt idx="1">
                  <c:v>94176.047000000006</c:v>
                </c:pt>
                <c:pt idx="2">
                  <c:v>85917.133999999991</c:v>
                </c:pt>
                <c:pt idx="3">
                  <c:v>87126.96100000001</c:v>
                </c:pt>
                <c:pt idx="4">
                  <c:v>90081.592000000004</c:v>
                </c:pt>
                <c:pt idx="5">
                  <c:v>94307.213000000003</c:v>
                </c:pt>
                <c:pt idx="6">
                  <c:v>103200</c:v>
                </c:pt>
                <c:pt idx="7">
                  <c:v>130408</c:v>
                </c:pt>
                <c:pt idx="8">
                  <c:v>162003</c:v>
                </c:pt>
                <c:pt idx="9">
                  <c:v>152997</c:v>
                </c:pt>
              </c:numCache>
            </c:numRef>
          </c:val>
          <c:extLst>
            <c:ext xmlns:c16="http://schemas.microsoft.com/office/drawing/2014/chart" uri="{C3380CC4-5D6E-409C-BE32-E72D297353CC}">
              <c16:uniqueId val="{00000000-D220-40B8-AE2D-D12683306DA2}"/>
            </c:ext>
          </c:extLst>
        </c:ser>
        <c:ser>
          <c:idx val="2"/>
          <c:order val="1"/>
          <c:tx>
            <c:strRef>
              <c:f>'נתונים ג''-15'!$C$1</c:f>
              <c:strCache>
                <c:ptCount val="1"/>
                <c:pt idx="0">
                  <c:v>תמ"ג שנתי </c:v>
                </c:pt>
              </c:strCache>
            </c:strRef>
          </c:tx>
          <c:spPr>
            <a:solidFill>
              <a:srgbClr val="177990"/>
            </a:solidFill>
          </c:spPr>
          <c:invertIfNegative val="0"/>
          <c:cat>
            <c:numRef>
              <c:extLst>
                <c:ext xmlns:c15="http://schemas.microsoft.com/office/drawing/2012/chart" uri="{02D57815-91ED-43cb-92C2-25804820EDAC}">
                  <c15:fullRef>
                    <c15:sqref>'נתונים ג''-15'!$A$2:$A$13</c15:sqref>
                  </c15:fullRef>
                </c:ext>
              </c:extLst>
              <c:f>'נתונים ג''-15'!$A$4:$A$13</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'נתונים ג''-15'!$C$2:$C$13</c15:sqref>
                  </c15:fullRef>
                </c:ext>
              </c:extLst>
              <c:f>'נתונים ג''-15'!$C$4:$C$13</c:f>
              <c:numCache>
                <c:formatCode>#,##0</c:formatCode>
                <c:ptCount val="10"/>
                <c:pt idx="0">
                  <c:v>297844</c:v>
                </c:pt>
                <c:pt idx="1">
                  <c:v>314378</c:v>
                </c:pt>
                <c:pt idx="2">
                  <c:v>303641</c:v>
                </c:pt>
                <c:pt idx="3">
                  <c:v>322071</c:v>
                </c:pt>
                <c:pt idx="4">
                  <c:v>358340.29865268816</c:v>
                </c:pt>
                <c:pt idx="5">
                  <c:v>376090.15408687422</c:v>
                </c:pt>
                <c:pt idx="6">
                  <c:v>402445.840028523</c:v>
                </c:pt>
                <c:pt idx="7">
                  <c:v>413548.98372233083</c:v>
                </c:pt>
                <c:pt idx="8">
                  <c:v>488417</c:v>
                </c:pt>
                <c:pt idx="9">
                  <c:v>523922</c:v>
                </c:pt>
              </c:numCache>
            </c:numRef>
          </c:val>
          <c:extLst>
            <c:ext xmlns:c16="http://schemas.microsoft.com/office/drawing/2014/chart" uri="{C3380CC4-5D6E-409C-BE32-E72D297353CC}">
              <c16:uniqueId val="{00000001-D220-40B8-AE2D-D12683306DA2}"/>
            </c:ext>
          </c:extLst>
        </c:ser>
        <c:dLbls>
          <c:showLegendKey val="0"/>
          <c:showVal val="0"/>
          <c:showCatName val="0"/>
          <c:showSerName val="0"/>
          <c:showPercent val="0"/>
          <c:showBubbleSize val="0"/>
        </c:dLbls>
        <c:gapWidth val="30"/>
        <c:axId val="160359552"/>
        <c:axId val="160361088"/>
      </c:barChart>
      <c:lineChart>
        <c:grouping val="standard"/>
        <c:varyColors val="0"/>
        <c:ser>
          <c:idx val="0"/>
          <c:order val="2"/>
          <c:tx>
            <c:strRef>
              <c:f>'נתונים ג''-15'!$D$1</c:f>
              <c:strCache>
                <c:ptCount val="1"/>
                <c:pt idx="0">
                  <c:v>יחס החוב החיצוני ברוטו לתמ"ג (הציר הימני)</c:v>
                </c:pt>
              </c:strCache>
            </c:strRef>
          </c:tx>
          <c:spPr>
            <a:ln>
              <a:solidFill>
                <a:srgbClr val="177990"/>
              </a:solidFill>
            </a:ln>
          </c:spPr>
          <c:marker>
            <c:symbol val="none"/>
          </c:marker>
          <c:cat>
            <c:numRef>
              <c:extLst>
                <c:ext xmlns:c15="http://schemas.microsoft.com/office/drawing/2012/chart" uri="{02D57815-91ED-43cb-92C2-25804820EDAC}">
                  <c15:fullRef>
                    <c15:sqref>'נתונים ג''-15'!$A$2:$A$13</c15:sqref>
                  </c15:fullRef>
                </c:ext>
              </c:extLst>
              <c:f>'נתונים ג''-15'!$A$4:$A$13</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'נתונים ג''-15'!$D$2:$D$13</c15:sqref>
                  </c15:fullRef>
                </c:ext>
              </c:extLst>
              <c:f>'נתונים ג''-15'!$D$4:$D$13</c:f>
              <c:numCache>
                <c:formatCode>_ * #,##0.0_ ;_ * \-#,##0.0_ ;_ * "-"??_ ;_ @_ </c:formatCode>
                <c:ptCount val="10"/>
                <c:pt idx="0">
                  <c:v>33.57</c:v>
                </c:pt>
                <c:pt idx="1">
                  <c:v>29.956</c:v>
                </c:pt>
                <c:pt idx="2">
                  <c:v>28.295000000000002</c:v>
                </c:pt>
                <c:pt idx="3">
                  <c:v>27.052</c:v>
                </c:pt>
                <c:pt idx="4">
                  <c:v>25.138000000000002</c:v>
                </c:pt>
                <c:pt idx="5">
                  <c:v>25.074999999999999</c:v>
                </c:pt>
                <c:pt idx="6">
                  <c:v>25.64</c:v>
                </c:pt>
                <c:pt idx="7">
                  <c:v>31.53</c:v>
                </c:pt>
                <c:pt idx="8">
                  <c:v>33.17</c:v>
                </c:pt>
                <c:pt idx="9">
                  <c:v>29.2</c:v>
                </c:pt>
              </c:numCache>
            </c:numRef>
          </c:val>
          <c:smooth val="0"/>
          <c:extLst>
            <c:ext xmlns:c16="http://schemas.microsoft.com/office/drawing/2014/chart" uri="{C3380CC4-5D6E-409C-BE32-E72D297353CC}">
              <c16:uniqueId val="{00000002-D220-40B8-AE2D-D12683306DA2}"/>
            </c:ext>
          </c:extLst>
        </c:ser>
        <c:dLbls>
          <c:showLegendKey val="0"/>
          <c:showVal val="0"/>
          <c:showCatName val="0"/>
          <c:showSerName val="0"/>
          <c:showPercent val="0"/>
          <c:showBubbleSize val="0"/>
        </c:dLbls>
        <c:marker val="1"/>
        <c:smooth val="0"/>
        <c:axId val="698106592"/>
        <c:axId val="698104952"/>
      </c:lineChart>
      <c:catAx>
        <c:axId val="160359552"/>
        <c:scaling>
          <c:orientation val="minMax"/>
        </c:scaling>
        <c:delete val="0"/>
        <c:axPos val="b"/>
        <c:numFmt formatCode="General" sourceLinked="0"/>
        <c:majorTickMark val="none"/>
        <c:minorTickMark val="none"/>
        <c:tickLblPos val="nextTo"/>
        <c:spPr>
          <a:noFill/>
          <a:ln>
            <a:noFill/>
          </a:ln>
        </c:spPr>
        <c:txPr>
          <a:bodyPr rot="-2280000" vert="horz"/>
          <a:lstStyle/>
          <a:p>
            <a:pPr>
              <a:defRPr sz="1000" baseline="0"/>
            </a:pPr>
            <a:endParaRPr lang="he-IL"/>
          </a:p>
        </c:txPr>
        <c:crossAx val="160361088"/>
        <c:crosses val="autoZero"/>
        <c:auto val="1"/>
        <c:lblAlgn val="ctr"/>
        <c:lblOffset val="100"/>
        <c:noMultiLvlLbl val="0"/>
      </c:catAx>
      <c:valAx>
        <c:axId val="160361088"/>
        <c:scaling>
          <c:orientation val="minMax"/>
        </c:scaling>
        <c:delete val="0"/>
        <c:axPos val="l"/>
        <c:majorGridlines>
          <c:spPr>
            <a:ln w="9525">
              <a:noFill/>
              <a:prstDash val="solid"/>
            </a:ln>
          </c:spPr>
        </c:majorGridlines>
        <c:numFmt formatCode="#,##0" sourceLinked="0"/>
        <c:majorTickMark val="none"/>
        <c:minorTickMark val="none"/>
        <c:tickLblPos val="nextTo"/>
        <c:spPr>
          <a:ln>
            <a:noFill/>
          </a:ln>
        </c:spPr>
        <c:crossAx val="160359552"/>
        <c:crosses val="autoZero"/>
        <c:crossBetween val="between"/>
        <c:dispUnits>
          <c:builtInUnit val="thousands"/>
        </c:dispUnits>
      </c:valAx>
      <c:valAx>
        <c:axId val="698104952"/>
        <c:scaling>
          <c:orientation val="minMax"/>
        </c:scaling>
        <c:delete val="0"/>
        <c:axPos val="r"/>
        <c:numFmt formatCode="#,##0" sourceLinked="0"/>
        <c:majorTickMark val="out"/>
        <c:minorTickMark val="none"/>
        <c:tickLblPos val="nextTo"/>
        <c:spPr>
          <a:ln>
            <a:noFill/>
          </a:ln>
        </c:spPr>
        <c:crossAx val="698106592"/>
        <c:crosses val="max"/>
        <c:crossBetween val="between"/>
      </c:valAx>
      <c:catAx>
        <c:axId val="698106592"/>
        <c:scaling>
          <c:orientation val="minMax"/>
        </c:scaling>
        <c:delete val="1"/>
        <c:axPos val="b"/>
        <c:numFmt formatCode="General" sourceLinked="1"/>
        <c:majorTickMark val="out"/>
        <c:minorTickMark val="none"/>
        <c:tickLblPos val="nextTo"/>
        <c:crossAx val="698104952"/>
        <c:crosses val="autoZero"/>
        <c:auto val="1"/>
        <c:lblAlgn val="ctr"/>
        <c:lblOffset val="100"/>
        <c:noMultiLvlLbl val="0"/>
      </c:catAx>
      <c:spPr>
        <a:solidFill>
          <a:schemeClr val="bg1">
            <a:lumMod val="95000"/>
          </a:schemeClr>
        </a:solidFill>
        <a:ln>
          <a:noFill/>
        </a:ln>
      </c:spPr>
    </c:plotArea>
    <c:legend>
      <c:legendPos val="b"/>
      <c:layout>
        <c:manualLayout>
          <c:xMode val="edge"/>
          <c:yMode val="edge"/>
          <c:x val="9.6089682518347846E-2"/>
          <c:y val="3.0704166666666668E-2"/>
          <c:w val="0.8107186111111111"/>
          <c:h val="0.21886064814814818"/>
        </c:manualLayout>
      </c:layout>
      <c:overlay val="0"/>
      <c:spPr>
        <a:ln>
          <a:noFill/>
        </a:ln>
      </c:spPr>
      <c:txPr>
        <a:bodyPr/>
        <a:lstStyle/>
        <a:p>
          <a:pPr>
            <a:defRPr sz="1000"/>
          </a:pPr>
          <a:endParaRPr lang="he-IL"/>
        </a:p>
      </c:txPr>
    </c:legend>
    <c:plotVisOnly val="1"/>
    <c:dispBlanksAs val="gap"/>
    <c:showDLblsOverMax val="0"/>
  </c:chart>
  <c:spPr>
    <a:solidFill>
      <a:schemeClr val="bg1">
        <a:lumMod val="95000"/>
      </a:schemeClr>
    </a:solidFill>
    <a:ln w="9525">
      <a:noFill/>
    </a:ln>
  </c:spPr>
  <c:txPr>
    <a:bodyPr/>
    <a:lstStyle/>
    <a:p>
      <a:pPr>
        <a:defRPr sz="1050">
          <a:solidFill>
            <a:schemeClr val="tx1"/>
          </a:solidFill>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37055555555557"/>
          <c:y val="0.23427314814814815"/>
          <c:w val="0.77114777777777777"/>
          <c:h val="0.56311388888888891"/>
        </c:manualLayout>
      </c:layout>
      <c:barChart>
        <c:barDir val="col"/>
        <c:grouping val="clustered"/>
        <c:varyColors val="0"/>
        <c:ser>
          <c:idx val="0"/>
          <c:order val="0"/>
          <c:tx>
            <c:v>עודף הנכסים על ההתחייבויות - הציר הימני</c:v>
          </c:tx>
          <c:spPr>
            <a:solidFill>
              <a:srgbClr val="177990"/>
            </a:solidFill>
          </c:spPr>
          <c:invertIfNegative val="0"/>
          <c:cat>
            <c:numRef>
              <c:extLst>
                <c:ext xmlns:c15="http://schemas.microsoft.com/office/drawing/2012/chart" uri="{02D57815-91ED-43cb-92C2-25804820EDAC}">
                  <c15:fullRef>
                    <c15:sqref>'נתונים ג''-16'!$A$3:$A$21</c15:sqref>
                  </c15:fullRef>
                </c:ext>
              </c:extLst>
              <c:f>'נתונים ג''-16'!$A$13:$A$21</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extLst>
                <c:ext xmlns:c15="http://schemas.microsoft.com/office/drawing/2012/chart" uri="{02D57815-91ED-43cb-92C2-25804820EDAC}">
                  <c15:fullRef>
                    <c15:sqref>'נתונים ג''-16'!$B$3:$B$22</c15:sqref>
                  </c15:fullRef>
                </c:ext>
              </c:extLst>
              <c:f>'נתונים ג''-16'!$B$13:$B$22</c:f>
              <c:numCache>
                <c:formatCode>#,##0</c:formatCode>
                <c:ptCount val="10"/>
                <c:pt idx="0">
                  <c:v>65347.238000000012</c:v>
                </c:pt>
                <c:pt idx="1">
                  <c:v>67665.622999999963</c:v>
                </c:pt>
                <c:pt idx="2">
                  <c:v>68284.454999999958</c:v>
                </c:pt>
                <c:pt idx="3">
                  <c:v>105525.39999999997</c:v>
                </c:pt>
                <c:pt idx="4">
                  <c:v>144442.72700000001</c:v>
                </c:pt>
                <c:pt idx="5">
                  <c:v>136097.05200000003</c:v>
                </c:pt>
                <c:pt idx="6">
                  <c:v>157511.77299999999</c:v>
                </c:pt>
                <c:pt idx="7">
                  <c:v>189690.435</c:v>
                </c:pt>
                <c:pt idx="8">
                  <c:v>154863</c:v>
                </c:pt>
                <c:pt idx="9">
                  <c:v>167553</c:v>
                </c:pt>
              </c:numCache>
            </c:numRef>
          </c:val>
          <c:extLst>
            <c:ext xmlns:c16="http://schemas.microsoft.com/office/drawing/2014/chart" uri="{C3380CC4-5D6E-409C-BE32-E72D297353CC}">
              <c16:uniqueId val="{00000000-08F2-4709-9458-7374ACD828F1}"/>
            </c:ext>
          </c:extLst>
        </c:ser>
        <c:dLbls>
          <c:showLegendKey val="0"/>
          <c:showVal val="0"/>
          <c:showCatName val="0"/>
          <c:showSerName val="0"/>
          <c:showPercent val="0"/>
          <c:showBubbleSize val="0"/>
        </c:dLbls>
        <c:gapWidth val="30"/>
        <c:axId val="159200000"/>
        <c:axId val="159193344"/>
      </c:barChart>
      <c:lineChart>
        <c:grouping val="standard"/>
        <c:varyColors val="0"/>
        <c:ser>
          <c:idx val="1"/>
          <c:order val="1"/>
          <c:tx>
            <c:v>סך התחייבויות המשק לחו"ל</c:v>
          </c:tx>
          <c:spPr>
            <a:ln w="25400">
              <a:solidFill>
                <a:srgbClr val="59BFCB"/>
              </a:solidFill>
            </a:ln>
          </c:spPr>
          <c:marker>
            <c:symbol val="none"/>
          </c:marker>
          <c:cat>
            <c:numRef>
              <c:extLst>
                <c:ext xmlns:c15="http://schemas.microsoft.com/office/drawing/2012/chart" uri="{02D57815-91ED-43cb-92C2-25804820EDAC}">
                  <c15:fullRef>
                    <c15:sqref>'נתונים ג''-16'!$A$3:$A$22</c15:sqref>
                  </c15:fullRef>
                </c:ext>
              </c:extLst>
              <c:f>'נתונים ג''-16'!$A$13:$A$22</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'נתונים ג''-16'!$C$3:$C$22</c15:sqref>
                  </c15:fullRef>
                </c:ext>
              </c:extLst>
              <c:f>'נתונים ג''-16'!$C$13:$C$22</c:f>
              <c:numCache>
                <c:formatCode>#,##0</c:formatCode>
                <c:ptCount val="10"/>
                <c:pt idx="0">
                  <c:v>248496.783</c:v>
                </c:pt>
                <c:pt idx="1">
                  <c:v>267053.04700000002</c:v>
                </c:pt>
                <c:pt idx="2">
                  <c:v>279695.13400000002</c:v>
                </c:pt>
                <c:pt idx="3">
                  <c:v>269799.96100000001</c:v>
                </c:pt>
                <c:pt idx="4">
                  <c:v>289037.592</c:v>
                </c:pt>
                <c:pt idx="5">
                  <c:v>302301.21299999999</c:v>
                </c:pt>
                <c:pt idx="6">
                  <c:v>333297.91600000003</c:v>
                </c:pt>
                <c:pt idx="7">
                  <c:v>412740</c:v>
                </c:pt>
                <c:pt idx="8">
                  <c:v>547088</c:v>
                </c:pt>
                <c:pt idx="9">
                  <c:v>475054</c:v>
                </c:pt>
              </c:numCache>
            </c:numRef>
          </c:val>
          <c:smooth val="0"/>
          <c:extLst>
            <c:ext xmlns:c16="http://schemas.microsoft.com/office/drawing/2014/chart" uri="{C3380CC4-5D6E-409C-BE32-E72D297353CC}">
              <c16:uniqueId val="{00000001-08F2-4709-9458-7374ACD828F1}"/>
            </c:ext>
          </c:extLst>
        </c:ser>
        <c:ser>
          <c:idx val="2"/>
          <c:order val="2"/>
          <c:tx>
            <c:v>סך הנכסים של המשק בחו"ל</c:v>
          </c:tx>
          <c:spPr>
            <a:ln w="25400">
              <a:solidFill>
                <a:schemeClr val="bg1">
                  <a:lumMod val="75000"/>
                </a:schemeClr>
              </a:solidFill>
            </a:ln>
          </c:spPr>
          <c:marker>
            <c:symbol val="none"/>
          </c:marker>
          <c:cat>
            <c:numRef>
              <c:extLst>
                <c:ext xmlns:c15="http://schemas.microsoft.com/office/drawing/2012/chart" uri="{02D57815-91ED-43cb-92C2-25804820EDAC}">
                  <c15:fullRef>
                    <c15:sqref>'נתונים ג''-16'!$A$3:$A$22</c15:sqref>
                  </c15:fullRef>
                </c:ext>
              </c:extLst>
              <c:f>'נתונים ג''-16'!$A$13:$A$22</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'נתונים ג''-16'!$D$3:$D$22</c15:sqref>
                  </c15:fullRef>
                </c:ext>
              </c:extLst>
              <c:f>'נתונים ג''-16'!$D$13:$D$22</c:f>
              <c:numCache>
                <c:formatCode>#,##0</c:formatCode>
                <c:ptCount val="10"/>
                <c:pt idx="0">
                  <c:v>313844.02100000001</c:v>
                </c:pt>
                <c:pt idx="1">
                  <c:v>334718.67</c:v>
                </c:pt>
                <c:pt idx="2">
                  <c:v>347979.58899999998</c:v>
                </c:pt>
                <c:pt idx="3">
                  <c:v>375325.36099999998</c:v>
                </c:pt>
                <c:pt idx="4">
                  <c:v>433480.31900000002</c:v>
                </c:pt>
                <c:pt idx="5">
                  <c:v>438398.26500000001</c:v>
                </c:pt>
                <c:pt idx="6">
                  <c:v>490809.68900000001</c:v>
                </c:pt>
                <c:pt idx="7">
                  <c:v>596430</c:v>
                </c:pt>
                <c:pt idx="8">
                  <c:v>701951</c:v>
                </c:pt>
                <c:pt idx="9">
                  <c:v>642607</c:v>
                </c:pt>
              </c:numCache>
            </c:numRef>
          </c:val>
          <c:smooth val="0"/>
          <c:extLst>
            <c:ext xmlns:c16="http://schemas.microsoft.com/office/drawing/2014/chart" uri="{C3380CC4-5D6E-409C-BE32-E72D297353CC}">
              <c16:uniqueId val="{00000002-08F2-4709-9458-7374ACD828F1}"/>
            </c:ext>
          </c:extLst>
        </c:ser>
        <c:dLbls>
          <c:showLegendKey val="0"/>
          <c:showVal val="0"/>
          <c:showCatName val="0"/>
          <c:showSerName val="0"/>
          <c:showPercent val="0"/>
          <c:showBubbleSize val="0"/>
        </c:dLbls>
        <c:marker val="1"/>
        <c:smooth val="0"/>
        <c:axId val="160884992"/>
        <c:axId val="159191040"/>
      </c:lineChart>
      <c:catAx>
        <c:axId val="160884992"/>
        <c:scaling>
          <c:orientation val="minMax"/>
        </c:scaling>
        <c:delete val="0"/>
        <c:axPos val="b"/>
        <c:numFmt formatCode="General" sourceLinked="1"/>
        <c:majorTickMark val="none"/>
        <c:minorTickMark val="none"/>
        <c:tickLblPos val="low"/>
        <c:spPr>
          <a:ln w="3175">
            <a:noFill/>
            <a:prstDash val="solid"/>
          </a:ln>
        </c:spPr>
        <c:txPr>
          <a:bodyPr rot="-5400000" vert="horz"/>
          <a:lstStyle/>
          <a:p>
            <a:pPr>
              <a:defRPr sz="1000"/>
            </a:pPr>
            <a:endParaRPr lang="he-IL"/>
          </a:p>
        </c:txPr>
        <c:crossAx val="159191040"/>
        <c:crosses val="autoZero"/>
        <c:auto val="1"/>
        <c:lblAlgn val="ctr"/>
        <c:lblOffset val="100"/>
        <c:tickLblSkip val="1"/>
        <c:tickMarkSkip val="1"/>
        <c:noMultiLvlLbl val="1"/>
      </c:catAx>
      <c:valAx>
        <c:axId val="159191040"/>
        <c:scaling>
          <c:orientation val="minMax"/>
        </c:scaling>
        <c:delete val="0"/>
        <c:axPos val="l"/>
        <c:majorGridlines>
          <c:spPr>
            <a:ln w="6350">
              <a:noFill/>
              <a:prstDash val="solid"/>
            </a:ln>
          </c:spPr>
        </c:majorGridlines>
        <c:numFmt formatCode="#,##0" sourceLinked="1"/>
        <c:majorTickMark val="none"/>
        <c:minorTickMark val="none"/>
        <c:tickLblPos val="nextTo"/>
        <c:spPr>
          <a:ln w="3175">
            <a:noFill/>
            <a:prstDash val="solid"/>
          </a:ln>
        </c:spPr>
        <c:txPr>
          <a:bodyPr rot="0" vert="horz"/>
          <a:lstStyle/>
          <a:p>
            <a:pPr>
              <a:defRPr sz="1000"/>
            </a:pPr>
            <a:endParaRPr lang="he-IL"/>
          </a:p>
        </c:txPr>
        <c:crossAx val="160884992"/>
        <c:crosses val="autoZero"/>
        <c:crossBetween val="between"/>
        <c:dispUnits>
          <c:builtInUnit val="thousands"/>
        </c:dispUnits>
      </c:valAx>
      <c:valAx>
        <c:axId val="159193344"/>
        <c:scaling>
          <c:orientation val="minMax"/>
        </c:scaling>
        <c:delete val="0"/>
        <c:axPos val="r"/>
        <c:numFmt formatCode="#,##0" sourceLinked="1"/>
        <c:majorTickMark val="none"/>
        <c:minorTickMark val="none"/>
        <c:tickLblPos val="nextTo"/>
        <c:spPr>
          <a:ln>
            <a:noFill/>
          </a:ln>
        </c:spPr>
        <c:txPr>
          <a:bodyPr/>
          <a:lstStyle/>
          <a:p>
            <a:pPr>
              <a:defRPr sz="1000"/>
            </a:pPr>
            <a:endParaRPr lang="he-IL"/>
          </a:p>
        </c:txPr>
        <c:crossAx val="159200000"/>
        <c:crosses val="max"/>
        <c:crossBetween val="between"/>
        <c:dispUnits>
          <c:builtInUnit val="thousands"/>
        </c:dispUnits>
      </c:valAx>
      <c:catAx>
        <c:axId val="159200000"/>
        <c:scaling>
          <c:orientation val="minMax"/>
        </c:scaling>
        <c:delete val="1"/>
        <c:axPos val="b"/>
        <c:numFmt formatCode="General" sourceLinked="1"/>
        <c:majorTickMark val="out"/>
        <c:minorTickMark val="none"/>
        <c:tickLblPos val="nextTo"/>
        <c:crossAx val="159193344"/>
        <c:crosses val="autoZero"/>
        <c:auto val="0"/>
        <c:lblAlgn val="ctr"/>
        <c:lblOffset val="100"/>
        <c:noMultiLvlLbl val="0"/>
      </c:catAx>
      <c:spPr>
        <a:solidFill>
          <a:schemeClr val="bg1">
            <a:lumMod val="95000"/>
          </a:schemeClr>
        </a:solidFill>
        <a:ln w="12700">
          <a:noFill/>
          <a:prstDash val="solid"/>
        </a:ln>
      </c:spPr>
    </c:plotArea>
    <c:legend>
      <c:legendPos val="b"/>
      <c:layout>
        <c:manualLayout>
          <c:xMode val="edge"/>
          <c:yMode val="edge"/>
          <c:x val="8.6273888888888886E-2"/>
          <c:y val="2.1369444444444444E-2"/>
          <c:w val="0.81862944444444441"/>
          <c:h val="0.22960150465979615"/>
        </c:manualLayout>
      </c:layout>
      <c:overlay val="0"/>
      <c:spPr>
        <a:noFill/>
        <a:ln w="3175">
          <a:noFill/>
          <a:prstDash val="solid"/>
        </a:ln>
      </c:spPr>
      <c:txPr>
        <a:bodyPr/>
        <a:lstStyle/>
        <a:p>
          <a:pPr>
            <a:defRPr sz="1000"/>
          </a:pPr>
          <a:endParaRPr lang="he-IL"/>
        </a:p>
      </c:txPr>
    </c:legend>
    <c:plotVisOnly val="1"/>
    <c:dispBlanksAs val="gap"/>
    <c:showDLblsOverMax val="0"/>
  </c:chart>
  <c:spPr>
    <a:solidFill>
      <a:schemeClr val="bg1">
        <a:lumMod val="95000"/>
      </a:schemeClr>
    </a:solidFill>
    <a:ln w="9525">
      <a:noFill/>
      <a:prstDash val="solid"/>
    </a:ln>
  </c:spPr>
  <c:txPr>
    <a:bodyPr/>
    <a:lstStyle/>
    <a:p>
      <a:pPr>
        <a:defRPr sz="1050" b="0" i="0" u="none" strike="noStrike" baseline="0">
          <a:solidFill>
            <a:schemeClr val="tx1"/>
          </a:solidFill>
          <a:latin typeface="Assistant" panose="00000500000000000000" pitchFamily="2" charset="-79"/>
          <a:ea typeface="Arial"/>
          <a:cs typeface="Assistant" panose="00000500000000000000" pitchFamily="2" charset="-79"/>
        </a:defRPr>
      </a:pPr>
      <a:endParaRPr lang="he-I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85666666666667"/>
          <c:y val="0.22702592592592594"/>
          <c:w val="0.81690249999999998"/>
          <c:h val="0.56336666666666668"/>
        </c:manualLayout>
      </c:layout>
      <c:barChart>
        <c:barDir val="col"/>
        <c:grouping val="clustered"/>
        <c:varyColors val="0"/>
        <c:ser>
          <c:idx val="2"/>
          <c:order val="2"/>
          <c:tx>
            <c:v>החוב החיצוני נטו השלילי</c:v>
          </c:tx>
          <c:spPr>
            <a:solidFill>
              <a:srgbClr val="177990"/>
            </a:solidFill>
          </c:spPr>
          <c:invertIfNegative val="0"/>
          <c:cat>
            <c:strRef>
              <c:f>'נתונים ג''-17'!$A$4:$A$13</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'נתונים ג''-17'!$D$4:$D$13</c:f>
              <c:numCache>
                <c:formatCode>0.0</c:formatCode>
                <c:ptCount val="10"/>
                <c:pt idx="0">
                  <c:v>84.104792999999987</c:v>
                </c:pt>
                <c:pt idx="1">
                  <c:v>103.09110899999999</c:v>
                </c:pt>
                <c:pt idx="2">
                  <c:v>122.16000700000005</c:v>
                </c:pt>
                <c:pt idx="3">
                  <c:v>134.14946900000001</c:v>
                </c:pt>
                <c:pt idx="4">
                  <c:v>164.16361499999999</c:v>
                </c:pt>
                <c:pt idx="5">
                  <c:v>156.35942599999998</c:v>
                </c:pt>
                <c:pt idx="6">
                  <c:v>170.25685999999999</c:v>
                </c:pt>
                <c:pt idx="7">
                  <c:v>202.92390800000004</c:v>
                </c:pt>
                <c:pt idx="8">
                  <c:v>222.22460699999996</c:v>
                </c:pt>
                <c:pt idx="9">
                  <c:v>208.24600000000001</c:v>
                </c:pt>
              </c:numCache>
            </c:numRef>
          </c:val>
          <c:extLst>
            <c:ext xmlns:c16="http://schemas.microsoft.com/office/drawing/2014/chart" uri="{C3380CC4-5D6E-409C-BE32-E72D297353CC}">
              <c16:uniqueId val="{00000000-0DC4-4CB6-9639-28714413B8CC}"/>
            </c:ext>
          </c:extLst>
        </c:ser>
        <c:dLbls>
          <c:showLegendKey val="0"/>
          <c:showVal val="0"/>
          <c:showCatName val="0"/>
          <c:showSerName val="0"/>
          <c:showPercent val="0"/>
          <c:showBubbleSize val="0"/>
        </c:dLbls>
        <c:gapWidth val="30"/>
        <c:axId val="161275264"/>
        <c:axId val="161350784"/>
      </c:barChart>
      <c:lineChart>
        <c:grouping val="standard"/>
        <c:varyColors val="0"/>
        <c:ser>
          <c:idx val="1"/>
          <c:order val="0"/>
          <c:tx>
            <c:v>יתרת ההתחייבויות במכשירי חוב (החוב החיצוני ברוטו)</c:v>
          </c:tx>
          <c:spPr>
            <a:ln w="25400">
              <a:solidFill>
                <a:srgbClr val="59BFCB"/>
              </a:solidFill>
            </a:ln>
          </c:spPr>
          <c:marker>
            <c:symbol val="none"/>
          </c:marker>
          <c:cat>
            <c:strRef>
              <c:f>'נתונים ג''-17'!$A$4:$A$13</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'נתונים ג''-17'!$B$4:$B$13</c:f>
              <c:numCache>
                <c:formatCode>0.0</c:formatCode>
                <c:ptCount val="10"/>
                <c:pt idx="0">
                  <c:v>99.987782999999993</c:v>
                </c:pt>
                <c:pt idx="1">
                  <c:v>94.176047000000011</c:v>
                </c:pt>
                <c:pt idx="2">
                  <c:v>85.91713399999999</c:v>
                </c:pt>
                <c:pt idx="3">
                  <c:v>87.126961000000009</c:v>
                </c:pt>
                <c:pt idx="4">
                  <c:v>90.081592000000001</c:v>
                </c:pt>
                <c:pt idx="5">
                  <c:v>94.307213000000004</c:v>
                </c:pt>
                <c:pt idx="6">
                  <c:v>103.199916</c:v>
                </c:pt>
                <c:pt idx="7">
                  <c:v>130.40818200000001</c:v>
                </c:pt>
                <c:pt idx="8">
                  <c:v>162.003319</c:v>
                </c:pt>
                <c:pt idx="9">
                  <c:v>152.99700000000001</c:v>
                </c:pt>
              </c:numCache>
            </c:numRef>
          </c:val>
          <c:smooth val="0"/>
          <c:extLst>
            <c:ext xmlns:c16="http://schemas.microsoft.com/office/drawing/2014/chart" uri="{C3380CC4-5D6E-409C-BE32-E72D297353CC}">
              <c16:uniqueId val="{00000001-0DC4-4CB6-9639-28714413B8CC}"/>
            </c:ext>
          </c:extLst>
        </c:ser>
        <c:ser>
          <c:idx val="0"/>
          <c:order val="1"/>
          <c:tx>
            <c:v>יתרת הנכסים במכשירי חוב</c:v>
          </c:tx>
          <c:spPr>
            <a:ln w="25400">
              <a:solidFill>
                <a:schemeClr val="bg1">
                  <a:lumMod val="65000"/>
                </a:schemeClr>
              </a:solidFill>
            </a:ln>
          </c:spPr>
          <c:marker>
            <c:symbol val="none"/>
          </c:marker>
          <c:cat>
            <c:strRef>
              <c:f>'נתונים ג''-17'!$A$4:$A$13</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'נתונים ג''-17'!$C$4:$C$13</c:f>
              <c:numCache>
                <c:formatCode>0.0</c:formatCode>
                <c:ptCount val="10"/>
                <c:pt idx="0">
                  <c:v>184.09257599999998</c:v>
                </c:pt>
                <c:pt idx="1">
                  <c:v>197.267156</c:v>
                </c:pt>
                <c:pt idx="2">
                  <c:v>208.07714100000004</c:v>
                </c:pt>
                <c:pt idx="3">
                  <c:v>221.27643</c:v>
                </c:pt>
                <c:pt idx="4">
                  <c:v>254.24520699999999</c:v>
                </c:pt>
                <c:pt idx="5">
                  <c:v>250.666639</c:v>
                </c:pt>
                <c:pt idx="6">
                  <c:v>273.45677599999999</c:v>
                </c:pt>
                <c:pt idx="7">
                  <c:v>333.40376500000002</c:v>
                </c:pt>
                <c:pt idx="8">
                  <c:v>384.22792599999997</c:v>
                </c:pt>
                <c:pt idx="9">
                  <c:v>361.24299999999999</c:v>
                </c:pt>
              </c:numCache>
            </c:numRef>
          </c:val>
          <c:smooth val="0"/>
          <c:extLst>
            <c:ext xmlns:c16="http://schemas.microsoft.com/office/drawing/2014/chart" uri="{C3380CC4-5D6E-409C-BE32-E72D297353CC}">
              <c16:uniqueId val="{00000002-0DC4-4CB6-9639-28714413B8CC}"/>
            </c:ext>
          </c:extLst>
        </c:ser>
        <c:dLbls>
          <c:showLegendKey val="0"/>
          <c:showVal val="0"/>
          <c:showCatName val="0"/>
          <c:showSerName val="0"/>
          <c:showPercent val="0"/>
          <c:showBubbleSize val="0"/>
        </c:dLbls>
        <c:marker val="1"/>
        <c:smooth val="0"/>
        <c:axId val="161275264"/>
        <c:axId val="161350784"/>
      </c:lineChart>
      <c:catAx>
        <c:axId val="161275264"/>
        <c:scaling>
          <c:orientation val="minMax"/>
        </c:scaling>
        <c:delete val="0"/>
        <c:axPos val="b"/>
        <c:numFmt formatCode="General" sourceLinked="0"/>
        <c:majorTickMark val="none"/>
        <c:minorTickMark val="none"/>
        <c:tickLblPos val="low"/>
        <c:spPr>
          <a:ln>
            <a:noFill/>
          </a:ln>
        </c:spPr>
        <c:txPr>
          <a:bodyPr rot="-2460000" vert="horz"/>
          <a:lstStyle/>
          <a:p>
            <a:pPr>
              <a:defRPr sz="1000">
                <a:latin typeface="Assistant" panose="00000500000000000000" pitchFamily="2" charset="-79"/>
                <a:cs typeface="Assistant" panose="00000500000000000000" pitchFamily="2" charset="-79"/>
              </a:defRPr>
            </a:pPr>
            <a:endParaRPr lang="he-IL"/>
          </a:p>
        </c:txPr>
        <c:crossAx val="161350784"/>
        <c:crosses val="autoZero"/>
        <c:auto val="1"/>
        <c:lblAlgn val="ctr"/>
        <c:lblOffset val="100"/>
        <c:noMultiLvlLbl val="1"/>
      </c:catAx>
      <c:valAx>
        <c:axId val="161350784"/>
        <c:scaling>
          <c:orientation val="minMax"/>
        </c:scaling>
        <c:delete val="0"/>
        <c:axPos val="l"/>
        <c:majorGridlines>
          <c:spPr>
            <a:ln w="9525">
              <a:noFill/>
              <a:prstDash val="solid"/>
            </a:ln>
          </c:spPr>
        </c:majorGridlines>
        <c:numFmt formatCode="#,##0" sourceLinked="0"/>
        <c:majorTickMark val="none"/>
        <c:minorTickMark val="none"/>
        <c:tickLblPos val="nextTo"/>
        <c:spPr>
          <a:ln>
            <a:noFill/>
          </a:ln>
        </c:spPr>
        <c:txPr>
          <a:bodyPr/>
          <a:lstStyle/>
          <a:p>
            <a:pPr>
              <a:defRPr sz="1000">
                <a:latin typeface="Assistant" panose="00000500000000000000" pitchFamily="2" charset="-79"/>
                <a:cs typeface="Assistant" panose="00000500000000000000" pitchFamily="2" charset="-79"/>
              </a:defRPr>
            </a:pPr>
            <a:endParaRPr lang="he-IL"/>
          </a:p>
        </c:txPr>
        <c:crossAx val="161275264"/>
        <c:crosses val="autoZero"/>
        <c:crossBetween val="between"/>
        <c:majorUnit val="100"/>
      </c:valAx>
      <c:spPr>
        <a:solidFill>
          <a:schemeClr val="bg1">
            <a:lumMod val="95000"/>
          </a:schemeClr>
        </a:solidFill>
        <a:ln>
          <a:noFill/>
        </a:ln>
      </c:spPr>
    </c:plotArea>
    <c:legend>
      <c:legendPos val="b"/>
      <c:layout>
        <c:manualLayout>
          <c:xMode val="edge"/>
          <c:yMode val="edge"/>
          <c:x val="0.12214416666666665"/>
          <c:y val="1.614861111111111E-2"/>
          <c:w val="0.78302555555555553"/>
          <c:h val="0.27157638888888885"/>
        </c:manualLayout>
      </c:layout>
      <c:overlay val="0"/>
      <c:spPr>
        <a:ln>
          <a:noFill/>
        </a:ln>
      </c:spPr>
      <c:txPr>
        <a:bodyPr/>
        <a:lstStyle/>
        <a:p>
          <a:pPr>
            <a:defRPr sz="1000">
              <a:latin typeface="Assistant" panose="00000500000000000000" pitchFamily="2" charset="-79"/>
              <a:cs typeface="Assistant" panose="00000500000000000000" pitchFamily="2" charset="-79"/>
            </a:defRPr>
          </a:pPr>
          <a:endParaRPr lang="he-IL"/>
        </a:p>
      </c:txPr>
    </c:legend>
    <c:plotVisOnly val="1"/>
    <c:dispBlanksAs val="gap"/>
    <c:showDLblsOverMax val="0"/>
  </c:chart>
  <c:spPr>
    <a:solidFill>
      <a:schemeClr val="bg1">
        <a:lumMod val="95000"/>
      </a:schemeClr>
    </a:solidFill>
    <a:ln>
      <a:noFill/>
    </a:ln>
  </c:spPr>
  <c:txPr>
    <a:bodyPr/>
    <a:lstStyle/>
    <a:p>
      <a:pPr>
        <a:defRPr>
          <a:latin typeface="David" panose="020E0502060401010101" pitchFamily="34" charset="-79"/>
          <a:cs typeface="David" panose="020E0502060401010101" pitchFamily="34" charset="-79"/>
        </a:defRPr>
      </a:pPr>
      <a:endParaRPr lang="he-I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9193888888888892E-2"/>
          <c:y val="0.12076759259259258"/>
          <c:w val="0.85788944444444448"/>
          <c:h val="0.66833194444444444"/>
        </c:manualLayout>
      </c:layout>
      <c:barChart>
        <c:barDir val="col"/>
        <c:grouping val="clustered"/>
        <c:varyColors val="0"/>
        <c:ser>
          <c:idx val="0"/>
          <c:order val="1"/>
          <c:tx>
            <c:strRef>
              <c:f>'נתונים ג''-18'!$C$1</c:f>
              <c:strCache>
                <c:ptCount val="1"/>
                <c:pt idx="0">
                  <c:v>השקעות ישירות בענף ההייטק</c:v>
                </c:pt>
              </c:strCache>
            </c:strRef>
          </c:tx>
          <c:spPr>
            <a:solidFill>
              <a:schemeClr val="bg1">
                <a:lumMod val="65000"/>
              </a:schemeClr>
            </a:solidFill>
            <a:ln w="28575" cap="rnd">
              <a:solidFill>
                <a:schemeClr val="bg1">
                  <a:lumMod val="65000"/>
                </a:schemeClr>
              </a:solidFill>
              <a:round/>
            </a:ln>
            <a:effectLst/>
          </c:spPr>
          <c:invertIfNegative val="0"/>
          <c:dLbls>
            <c:dLbl>
              <c:idx val="6"/>
              <c:layout>
                <c:manualLayout>
                  <c:x val="-3.5273368606701938E-3"/>
                  <c:y val="0.33176838810641629"/>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8B0-408D-B4A2-F58698CDC1A2}"/>
                </c:ext>
              </c:extLst>
            </c:dLbl>
            <c:dLbl>
              <c:idx val="7"/>
              <c:layout>
                <c:manualLayout>
                  <c:x val="-1.2933419081163168E-16"/>
                  <c:y val="0.2942097026604068"/>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8B0-408D-B4A2-F58698CDC1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'נתונים ג''-18'!$A$2:$A$9</c:f>
              <c:numCache>
                <c:formatCode>General</c:formatCode>
                <c:ptCount val="8"/>
                <c:pt idx="0">
                  <c:v>2014</c:v>
                </c:pt>
                <c:pt idx="1">
                  <c:v>2015</c:v>
                </c:pt>
                <c:pt idx="2">
                  <c:v>2016</c:v>
                </c:pt>
                <c:pt idx="3">
                  <c:v>2017</c:v>
                </c:pt>
                <c:pt idx="4">
                  <c:v>2018</c:v>
                </c:pt>
                <c:pt idx="5">
                  <c:v>2019</c:v>
                </c:pt>
                <c:pt idx="6">
                  <c:v>2020</c:v>
                </c:pt>
                <c:pt idx="7">
                  <c:v>2021</c:v>
                </c:pt>
              </c:numCache>
            </c:numRef>
          </c:cat>
          <c:val>
            <c:numRef>
              <c:f>'נתונים ג''-18'!$C$2:$C$9</c:f>
              <c:numCache>
                <c:formatCode>_ * #,##0_ ;_ * \-#,##0_ ;_ * "-"??_ ;_ @_ </c:formatCode>
                <c:ptCount val="8"/>
                <c:pt idx="0">
                  <c:v>5434</c:v>
                </c:pt>
                <c:pt idx="1">
                  <c:v>4343</c:v>
                </c:pt>
                <c:pt idx="2">
                  <c:v>5965</c:v>
                </c:pt>
                <c:pt idx="3">
                  <c:v>5865</c:v>
                </c:pt>
                <c:pt idx="4">
                  <c:v>9986</c:v>
                </c:pt>
                <c:pt idx="5">
                  <c:v>10374</c:v>
                </c:pt>
                <c:pt idx="6">
                  <c:v>21275</c:v>
                </c:pt>
                <c:pt idx="7">
                  <c:v>19759</c:v>
                </c:pt>
              </c:numCache>
            </c:numRef>
          </c:val>
          <c:extLst>
            <c:ext xmlns:c16="http://schemas.microsoft.com/office/drawing/2014/chart" uri="{C3380CC4-5D6E-409C-BE32-E72D297353CC}">
              <c16:uniqueId val="{00000001-CCDF-4E1C-BB58-F3483E1F6BFE}"/>
            </c:ext>
          </c:extLst>
        </c:ser>
        <c:dLbls>
          <c:showLegendKey val="0"/>
          <c:showVal val="0"/>
          <c:showCatName val="0"/>
          <c:showSerName val="0"/>
          <c:showPercent val="0"/>
          <c:showBubbleSize val="0"/>
        </c:dLbls>
        <c:gapWidth val="150"/>
        <c:axId val="554979168"/>
        <c:axId val="1"/>
      </c:barChart>
      <c:lineChart>
        <c:grouping val="standard"/>
        <c:varyColors val="0"/>
        <c:ser>
          <c:idx val="1"/>
          <c:order val="0"/>
          <c:tx>
            <c:strRef>
              <c:f>'נתונים ג''-18'!$B$1</c:f>
              <c:strCache>
                <c:ptCount val="1"/>
                <c:pt idx="0">
                  <c:v>סך השקעות ישירות זרות במשק</c:v>
                </c:pt>
              </c:strCache>
            </c:strRef>
          </c:tx>
          <c:spPr>
            <a:ln w="28575" cap="rnd">
              <a:solidFill>
                <a:srgbClr val="177990"/>
              </a:solidFill>
              <a:round/>
            </a:ln>
            <a:effectLst/>
          </c:spPr>
          <c:marker>
            <c:symbol val="circle"/>
            <c:size val="5"/>
            <c:spPr>
              <a:solidFill>
                <a:srgbClr val="177990"/>
              </a:solidFill>
              <a:ln>
                <a:solidFill>
                  <a:srgbClr val="177990"/>
                </a:solidFill>
              </a:ln>
            </c:spPr>
          </c:marker>
          <c:dLbls>
            <c:dLbl>
              <c:idx val="6"/>
              <c:layout>
                <c:manualLayout>
                  <c:x val="-4.5481797128300139E-2"/>
                  <c:y val="-5.6338028169014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8B0-408D-B4A2-F58698CDC1A2}"/>
                </c:ext>
              </c:extLst>
            </c:dLbl>
            <c:dLbl>
              <c:idx val="7"/>
              <c:layout>
                <c:manualLayout>
                  <c:x val="-4.4311625752663272E-2"/>
                  <c:y val="-6.885758998435054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8B0-408D-B4A2-F58698CDC1A2}"/>
                </c:ext>
              </c:extLst>
            </c:dLbl>
            <c:spPr>
              <a:noFill/>
              <a:ln>
                <a:noFill/>
              </a:ln>
              <a:effectLst/>
            </c:spPr>
            <c:txPr>
              <a:bodyPr wrap="square" lIns="38100" tIns="19050" rIns="38100" bIns="19050" anchor="ctr">
                <a:spAutoFit/>
              </a:bodyPr>
              <a:lstStyle/>
              <a:p>
                <a:pPr>
                  <a:defRPr>
                    <a:latin typeface="Assistant" panose="00000500000000000000" pitchFamily="2" charset="-79"/>
                    <a:cs typeface="Assistant"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'נתונים ג''-18'!$A$2:$A$9</c:f>
              <c:numCache>
                <c:formatCode>General</c:formatCode>
                <c:ptCount val="8"/>
                <c:pt idx="0">
                  <c:v>2014</c:v>
                </c:pt>
                <c:pt idx="1">
                  <c:v>2015</c:v>
                </c:pt>
                <c:pt idx="2">
                  <c:v>2016</c:v>
                </c:pt>
                <c:pt idx="3">
                  <c:v>2017</c:v>
                </c:pt>
                <c:pt idx="4">
                  <c:v>2018</c:v>
                </c:pt>
                <c:pt idx="5">
                  <c:v>2019</c:v>
                </c:pt>
                <c:pt idx="6">
                  <c:v>2020</c:v>
                </c:pt>
                <c:pt idx="7">
                  <c:v>2021</c:v>
                </c:pt>
              </c:numCache>
            </c:numRef>
          </c:cat>
          <c:val>
            <c:numRef>
              <c:f>'נתונים ג''-18'!$B$2:$B$9</c:f>
              <c:numCache>
                <c:formatCode>_ * #,##0_ ;_ * \-#,##0_ ;_ * "-"??_ ;_ @_ </c:formatCode>
                <c:ptCount val="8"/>
                <c:pt idx="0">
                  <c:v>6049</c:v>
                </c:pt>
                <c:pt idx="1">
                  <c:v>11336</c:v>
                </c:pt>
                <c:pt idx="2">
                  <c:v>11988</c:v>
                </c:pt>
                <c:pt idx="3">
                  <c:v>16893</c:v>
                </c:pt>
                <c:pt idx="4">
                  <c:v>21515</c:v>
                </c:pt>
                <c:pt idx="5">
                  <c:v>17363</c:v>
                </c:pt>
                <c:pt idx="6">
                  <c:v>24283</c:v>
                </c:pt>
                <c:pt idx="7">
                  <c:v>21486.457999999999</c:v>
                </c:pt>
              </c:numCache>
            </c:numRef>
          </c:val>
          <c:smooth val="0"/>
          <c:extLst>
            <c:ext xmlns:c16="http://schemas.microsoft.com/office/drawing/2014/chart" uri="{C3380CC4-5D6E-409C-BE32-E72D297353CC}">
              <c16:uniqueId val="{00000000-CCDF-4E1C-BB58-F3483E1F6BFE}"/>
            </c:ext>
          </c:extLst>
        </c:ser>
        <c:dLbls>
          <c:showLegendKey val="0"/>
          <c:showVal val="0"/>
          <c:showCatName val="0"/>
          <c:showSerName val="0"/>
          <c:showPercent val="0"/>
          <c:showBubbleSize val="0"/>
        </c:dLbls>
        <c:marker val="1"/>
        <c:smooth val="0"/>
        <c:axId val="554979168"/>
        <c:axId val="1"/>
      </c:lineChart>
      <c:catAx>
        <c:axId val="55497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333333"/>
                </a:solidFill>
                <a:latin typeface="Assistant" panose="00000500000000000000" pitchFamily="2" charset="-79"/>
                <a:ea typeface="Calibri"/>
                <a:cs typeface="Assistant" panose="00000500000000000000" pitchFamily="2" charset="-79"/>
              </a:defRPr>
            </a:pPr>
            <a:endParaRPr lang="he-IL"/>
          </a:p>
        </c:txPr>
        <c:crossAx val="1"/>
        <c:crosses val="autoZero"/>
        <c:auto val="1"/>
        <c:lblAlgn val="ctr"/>
        <c:lblOffset val="100"/>
        <c:noMultiLvlLbl val="0"/>
      </c:catAx>
      <c:valAx>
        <c:axId val="1"/>
        <c:scaling>
          <c:orientation val="minMax"/>
        </c:scaling>
        <c:delete val="0"/>
        <c:axPos val="l"/>
        <c:majorGridlines>
          <c:spPr>
            <a:ln w="9525" cap="flat" cmpd="sng" algn="ctr">
              <a:noFill/>
              <a:round/>
            </a:ln>
            <a:effectLst/>
          </c:spPr>
        </c:majorGridlines>
        <c:numFmt formatCode="#,##0" sourceLinked="0"/>
        <c:majorTickMark val="none"/>
        <c:minorTickMark val="none"/>
        <c:tickLblPos val="nextTo"/>
        <c:spPr>
          <a:ln w="6350">
            <a:noFill/>
          </a:ln>
        </c:spPr>
        <c:txPr>
          <a:bodyPr rot="0" vert="horz"/>
          <a:lstStyle/>
          <a:p>
            <a:pPr>
              <a:defRPr sz="1000" b="0" i="0" u="none" strike="noStrike" baseline="0">
                <a:solidFill>
                  <a:srgbClr val="333333"/>
                </a:solidFill>
                <a:latin typeface="Assistant" panose="00000500000000000000" pitchFamily="2" charset="-79"/>
                <a:ea typeface="Calibri"/>
                <a:cs typeface="Assistant" panose="00000500000000000000" pitchFamily="2" charset="-79"/>
              </a:defRPr>
            </a:pPr>
            <a:endParaRPr lang="he-IL"/>
          </a:p>
        </c:txPr>
        <c:crossAx val="554979168"/>
        <c:crosses val="autoZero"/>
        <c:crossBetween val="between"/>
        <c:dispUnits>
          <c:builtInUnit val="thousands"/>
        </c:dispUnits>
      </c:valAx>
      <c:spPr>
        <a:noFill/>
        <a:ln w="25400">
          <a:noFill/>
        </a:ln>
      </c:spPr>
    </c:plotArea>
    <c:legend>
      <c:legendPos val="b"/>
      <c:layout>
        <c:manualLayout>
          <c:xMode val="edge"/>
          <c:yMode val="edge"/>
          <c:x val="5.3630277777777777E-2"/>
          <c:y val="2.7519444444444447E-2"/>
          <c:w val="0.57171166666666673"/>
          <c:h val="0.20812870370370368"/>
        </c:manualLayout>
      </c:layout>
      <c:overlay val="0"/>
      <c:spPr>
        <a:noFill/>
        <a:ln w="25400">
          <a:noFill/>
        </a:ln>
      </c:spPr>
      <c:txPr>
        <a:bodyPr/>
        <a:lstStyle/>
        <a:p>
          <a:pPr>
            <a:defRPr sz="1000" b="0" i="0" u="none" strike="noStrike" baseline="0">
              <a:solidFill>
                <a:srgbClr val="333333"/>
              </a:solidFill>
              <a:latin typeface="Assistant" panose="00000500000000000000" pitchFamily="2" charset="-79"/>
              <a:ea typeface="Calibri"/>
              <a:cs typeface="Assistant" panose="00000500000000000000" pitchFamily="2" charset="-79"/>
            </a:defRPr>
          </a:pPr>
          <a:endParaRPr lang="he-IL"/>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he-I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513013882329453E-2"/>
          <c:y val="8.7279637362717447E-2"/>
          <c:w val="0.84526474673405338"/>
          <c:h val="0.86077207999008865"/>
        </c:manualLayout>
      </c:layout>
      <c:barChart>
        <c:barDir val="col"/>
        <c:grouping val="stacked"/>
        <c:varyColors val="0"/>
        <c:ser>
          <c:idx val="3"/>
          <c:order val="1"/>
          <c:tx>
            <c:strRef>
              <c:f>'נתונים ג''-19 '!$A$5</c:f>
              <c:strCache>
                <c:ptCount val="1"/>
                <c:pt idx="0">
                  <c:v>מסחר סיטוני וקמעוני ותיקון כלי רכב מנועיים</c:v>
                </c:pt>
              </c:strCache>
            </c:strRef>
          </c:tx>
          <c:spPr>
            <a:solidFill>
              <a:schemeClr val="accent4"/>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B-1D7A-4E80-BFB8-658F14A2FA59}"/>
                </c:ext>
              </c:extLst>
            </c:dLbl>
            <c:dLbl>
              <c:idx val="1"/>
              <c:delete val="1"/>
              <c:extLst>
                <c:ext xmlns:c15="http://schemas.microsoft.com/office/drawing/2012/chart" uri="{CE6537A1-D6FC-4f65-9D91-7224C49458BB}"/>
                <c:ext xmlns:c16="http://schemas.microsoft.com/office/drawing/2014/chart" uri="{C3380CC4-5D6E-409C-BE32-E72D297353CC}">
                  <c16:uniqueId val="{00000016-1D7A-4E80-BFB8-658F14A2FA59}"/>
                </c:ext>
              </c:extLst>
            </c:dLbl>
            <c:dLbl>
              <c:idx val="2"/>
              <c:delete val="1"/>
              <c:extLst>
                <c:ext xmlns:c15="http://schemas.microsoft.com/office/drawing/2012/chart" uri="{CE6537A1-D6FC-4f65-9D91-7224C49458BB}"/>
                <c:ext xmlns:c16="http://schemas.microsoft.com/office/drawing/2014/chart" uri="{C3380CC4-5D6E-409C-BE32-E72D297353CC}">
                  <c16:uniqueId val="{00000013-1D7A-4E80-BFB8-658F14A2FA59}"/>
                </c:ext>
              </c:extLst>
            </c:dLbl>
            <c:dLbl>
              <c:idx val="3"/>
              <c:delete val="1"/>
              <c:extLst>
                <c:ext xmlns:c15="http://schemas.microsoft.com/office/drawing/2012/chart" uri="{CE6537A1-D6FC-4f65-9D91-7224C49458BB}"/>
                <c:ext xmlns:c16="http://schemas.microsoft.com/office/drawing/2014/chart" uri="{C3380CC4-5D6E-409C-BE32-E72D297353CC}">
                  <c16:uniqueId val="{0000000C-1D7A-4E80-BFB8-658F14A2FA59}"/>
                </c:ext>
              </c:extLst>
            </c:dLbl>
            <c:dLbl>
              <c:idx val="4"/>
              <c:delete val="1"/>
              <c:extLst>
                <c:ext xmlns:c15="http://schemas.microsoft.com/office/drawing/2012/chart" uri="{CE6537A1-D6FC-4f65-9D91-7224C49458BB}"/>
                <c:ext xmlns:c16="http://schemas.microsoft.com/office/drawing/2014/chart" uri="{C3380CC4-5D6E-409C-BE32-E72D297353CC}">
                  <c16:uniqueId val="{00000007-1D7A-4E80-BFB8-658F14A2FA59}"/>
                </c:ext>
              </c:extLst>
            </c:dLbl>
            <c:dLbl>
              <c:idx val="5"/>
              <c:delete val="1"/>
              <c:extLst>
                <c:ext xmlns:c15="http://schemas.microsoft.com/office/drawing/2012/chart" uri="{CE6537A1-D6FC-4f65-9D91-7224C49458BB}"/>
                <c:ext xmlns:c16="http://schemas.microsoft.com/office/drawing/2014/chart" uri="{C3380CC4-5D6E-409C-BE32-E72D297353CC}">
                  <c16:uniqueId val="{00000002-1D7A-4E80-BFB8-658F14A2FA59}"/>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ssistant" panose="00000500000000000000" pitchFamily="2" charset="-79"/>
                    <a:ea typeface="Calibri"/>
                    <a:cs typeface="Assistant" panose="00000500000000000000" pitchFamily="2" charset="-79"/>
                  </a:defRPr>
                </a:pPr>
                <a:endParaRPr lang="he-IL"/>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6350" cap="flat" cmpd="sng" algn="ctr">
                      <a:solidFill>
                        <a:schemeClr val="tx1"/>
                      </a:solidFill>
                      <a:prstDash val="solid"/>
                      <a:round/>
                    </a:ln>
                    <a:effectLst/>
                  </c:spPr>
                </c15:leaderLines>
              </c:ext>
            </c:extLst>
          </c:dLbls>
          <c:cat>
            <c:strRef>
              <c:f>'נתונים ג''-19 '!$B$2:$I$2</c:f>
              <c:strCache>
                <c:ptCount val="8"/>
                <c:pt idx="0">
                  <c:v>2014</c:v>
                </c:pt>
                <c:pt idx="1">
                  <c:v>2015</c:v>
                </c:pt>
                <c:pt idx="2">
                  <c:v>2016</c:v>
                </c:pt>
                <c:pt idx="3">
                  <c:v>2017</c:v>
                </c:pt>
                <c:pt idx="4">
                  <c:v>2018</c:v>
                </c:pt>
                <c:pt idx="5">
                  <c:v>2019</c:v>
                </c:pt>
                <c:pt idx="6">
                  <c:v>2020</c:v>
                </c:pt>
                <c:pt idx="7">
                  <c:v>2021</c:v>
                </c:pt>
              </c:strCache>
            </c:strRef>
          </c:cat>
          <c:val>
            <c:numRef>
              <c:f>'נתונים ג''-19 '!$B$5:$I$5</c:f>
              <c:numCache>
                <c:formatCode>_ * #,##0_ ;_ * \-#,##0_ ;_ * "-"??_ ;_ @_ </c:formatCode>
                <c:ptCount val="8"/>
                <c:pt idx="0">
                  <c:v>11947</c:v>
                </c:pt>
                <c:pt idx="1">
                  <c:v>9694</c:v>
                </c:pt>
                <c:pt idx="2">
                  <c:v>10231</c:v>
                </c:pt>
                <c:pt idx="3">
                  <c:v>10406</c:v>
                </c:pt>
                <c:pt idx="4">
                  <c:v>10730</c:v>
                </c:pt>
                <c:pt idx="5">
                  <c:v>9479</c:v>
                </c:pt>
                <c:pt idx="6">
                  <c:v>7741</c:v>
                </c:pt>
                <c:pt idx="7">
                  <c:v>11749</c:v>
                </c:pt>
              </c:numCache>
            </c:numRef>
          </c:val>
          <c:extLst>
            <c:ext xmlns:c16="http://schemas.microsoft.com/office/drawing/2014/chart" uri="{C3380CC4-5D6E-409C-BE32-E72D297353CC}">
              <c16:uniqueId val="{00000003-BEB9-445D-AE19-75D8BB0675FB}"/>
            </c:ext>
          </c:extLst>
        </c:ser>
        <c:ser>
          <c:idx val="4"/>
          <c:order val="2"/>
          <c:tx>
            <c:strRef>
              <c:f>'נתונים ג''-19 '!$A$6</c:f>
              <c:strCache>
                <c:ptCount val="1"/>
                <c:pt idx="0">
                  <c:v>שירותי תחבורה, אחסנה, דואר ובלדרות</c:v>
                </c:pt>
              </c:strCache>
            </c:strRef>
          </c:tx>
          <c:spPr>
            <a:solidFill>
              <a:schemeClr val="accent5"/>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A-1D7A-4E80-BFB8-658F14A2FA59}"/>
                </c:ext>
              </c:extLst>
            </c:dLbl>
            <c:dLbl>
              <c:idx val="1"/>
              <c:delete val="1"/>
              <c:extLst>
                <c:ext xmlns:c15="http://schemas.microsoft.com/office/drawing/2012/chart" uri="{CE6537A1-D6FC-4f65-9D91-7224C49458BB}"/>
                <c:ext xmlns:c16="http://schemas.microsoft.com/office/drawing/2014/chart" uri="{C3380CC4-5D6E-409C-BE32-E72D297353CC}">
                  <c16:uniqueId val="{00000015-1D7A-4E80-BFB8-658F14A2FA59}"/>
                </c:ext>
              </c:extLst>
            </c:dLbl>
            <c:dLbl>
              <c:idx val="2"/>
              <c:delete val="1"/>
              <c:extLst>
                <c:ext xmlns:c15="http://schemas.microsoft.com/office/drawing/2012/chart" uri="{CE6537A1-D6FC-4f65-9D91-7224C49458BB}"/>
                <c:ext xmlns:c16="http://schemas.microsoft.com/office/drawing/2014/chart" uri="{C3380CC4-5D6E-409C-BE32-E72D297353CC}">
                  <c16:uniqueId val="{00000011-1D7A-4E80-BFB8-658F14A2FA59}"/>
                </c:ext>
              </c:extLst>
            </c:dLbl>
            <c:dLbl>
              <c:idx val="3"/>
              <c:delete val="1"/>
              <c:extLst>
                <c:ext xmlns:c15="http://schemas.microsoft.com/office/drawing/2012/chart" uri="{CE6537A1-D6FC-4f65-9D91-7224C49458BB}"/>
                <c:ext xmlns:c16="http://schemas.microsoft.com/office/drawing/2014/chart" uri="{C3380CC4-5D6E-409C-BE32-E72D297353CC}">
                  <c16:uniqueId val="{0000000B-1D7A-4E80-BFB8-658F14A2FA59}"/>
                </c:ext>
              </c:extLst>
            </c:dLbl>
            <c:dLbl>
              <c:idx val="4"/>
              <c:delete val="1"/>
              <c:extLst>
                <c:ext xmlns:c15="http://schemas.microsoft.com/office/drawing/2012/chart" uri="{CE6537A1-D6FC-4f65-9D91-7224C49458BB}"/>
                <c:ext xmlns:c16="http://schemas.microsoft.com/office/drawing/2014/chart" uri="{C3380CC4-5D6E-409C-BE32-E72D297353CC}">
                  <c16:uniqueId val="{00000006-1D7A-4E80-BFB8-658F14A2FA59}"/>
                </c:ext>
              </c:extLst>
            </c:dLbl>
            <c:dLbl>
              <c:idx val="5"/>
              <c:delete val="1"/>
              <c:extLst>
                <c:ext xmlns:c15="http://schemas.microsoft.com/office/drawing/2012/chart" uri="{CE6537A1-D6FC-4f65-9D91-7224C49458BB}"/>
                <c:ext xmlns:c16="http://schemas.microsoft.com/office/drawing/2014/chart" uri="{C3380CC4-5D6E-409C-BE32-E72D297353CC}">
                  <c16:uniqueId val="{00000001-1D7A-4E80-BFB8-658F14A2FA59}"/>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ssistant" panose="00000500000000000000" pitchFamily="2" charset="-79"/>
                    <a:ea typeface="Calibri"/>
                    <a:cs typeface="Assistant" panose="00000500000000000000" pitchFamily="2" charset="-79"/>
                  </a:defRPr>
                </a:pPr>
                <a:endParaRPr lang="he-IL"/>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6350" cap="flat" cmpd="sng" algn="ctr">
                      <a:solidFill>
                        <a:schemeClr val="tx1"/>
                      </a:solidFill>
                      <a:prstDash val="solid"/>
                      <a:round/>
                    </a:ln>
                    <a:effectLst/>
                  </c:spPr>
                </c15:leaderLines>
              </c:ext>
            </c:extLst>
          </c:dLbls>
          <c:cat>
            <c:strRef>
              <c:f>'נתונים ג''-19 '!$B$2:$I$2</c:f>
              <c:strCache>
                <c:ptCount val="8"/>
                <c:pt idx="0">
                  <c:v>2014</c:v>
                </c:pt>
                <c:pt idx="1">
                  <c:v>2015</c:v>
                </c:pt>
                <c:pt idx="2">
                  <c:v>2016</c:v>
                </c:pt>
                <c:pt idx="3">
                  <c:v>2017</c:v>
                </c:pt>
                <c:pt idx="4">
                  <c:v>2018</c:v>
                </c:pt>
                <c:pt idx="5">
                  <c:v>2019</c:v>
                </c:pt>
                <c:pt idx="6">
                  <c:v>2020</c:v>
                </c:pt>
                <c:pt idx="7">
                  <c:v>2021</c:v>
                </c:pt>
              </c:strCache>
            </c:strRef>
          </c:cat>
          <c:val>
            <c:numRef>
              <c:f>'נתונים ג''-19 '!$B$6:$I$6</c:f>
              <c:numCache>
                <c:formatCode>_ * #,##0_ ;_ * \-#,##0_ ;_ * "-"??_ ;_ @_ </c:formatCode>
                <c:ptCount val="8"/>
                <c:pt idx="0">
                  <c:v>4388</c:v>
                </c:pt>
                <c:pt idx="1">
                  <c:v>4088</c:v>
                </c:pt>
                <c:pt idx="2">
                  <c:v>3683</c:v>
                </c:pt>
                <c:pt idx="3">
                  <c:v>4228</c:v>
                </c:pt>
                <c:pt idx="4">
                  <c:v>4693</c:v>
                </c:pt>
                <c:pt idx="5">
                  <c:v>4677</c:v>
                </c:pt>
                <c:pt idx="6">
                  <c:v>4937</c:v>
                </c:pt>
                <c:pt idx="7">
                  <c:v>11204</c:v>
                </c:pt>
              </c:numCache>
            </c:numRef>
          </c:val>
          <c:extLst>
            <c:ext xmlns:c16="http://schemas.microsoft.com/office/drawing/2014/chart" uri="{C3380CC4-5D6E-409C-BE32-E72D297353CC}">
              <c16:uniqueId val="{00000004-BEB9-445D-AE19-75D8BB0675FB}"/>
            </c:ext>
          </c:extLst>
        </c:ser>
        <c:ser>
          <c:idx val="5"/>
          <c:order val="3"/>
          <c:tx>
            <c:strRef>
              <c:f>'נתונים ג''-19 '!$A$7</c:f>
              <c:strCache>
                <c:ptCount val="1"/>
                <c:pt idx="0">
                  <c:v>אחר (3)</c:v>
                </c:pt>
              </c:strCache>
            </c:strRef>
          </c:tx>
          <c:spPr>
            <a:solidFill>
              <a:srgbClr val="177990"/>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9-1D7A-4E80-BFB8-658F14A2FA59}"/>
                </c:ext>
              </c:extLst>
            </c:dLbl>
            <c:dLbl>
              <c:idx val="1"/>
              <c:delete val="1"/>
              <c:extLst>
                <c:ext xmlns:c15="http://schemas.microsoft.com/office/drawing/2012/chart" uri="{CE6537A1-D6FC-4f65-9D91-7224C49458BB}"/>
                <c:ext xmlns:c16="http://schemas.microsoft.com/office/drawing/2014/chart" uri="{C3380CC4-5D6E-409C-BE32-E72D297353CC}">
                  <c16:uniqueId val="{00000014-1D7A-4E80-BFB8-658F14A2FA59}"/>
                </c:ext>
              </c:extLst>
            </c:dLbl>
            <c:dLbl>
              <c:idx val="2"/>
              <c:delete val="1"/>
              <c:extLst>
                <c:ext xmlns:c15="http://schemas.microsoft.com/office/drawing/2012/chart" uri="{CE6537A1-D6FC-4f65-9D91-7224C49458BB}"/>
                <c:ext xmlns:c16="http://schemas.microsoft.com/office/drawing/2014/chart" uri="{C3380CC4-5D6E-409C-BE32-E72D297353CC}">
                  <c16:uniqueId val="{00000012-1D7A-4E80-BFB8-658F14A2FA59}"/>
                </c:ext>
              </c:extLst>
            </c:dLbl>
            <c:dLbl>
              <c:idx val="3"/>
              <c:delete val="1"/>
              <c:extLst>
                <c:ext xmlns:c15="http://schemas.microsoft.com/office/drawing/2012/chart" uri="{CE6537A1-D6FC-4f65-9D91-7224C49458BB}"/>
                <c:ext xmlns:c16="http://schemas.microsoft.com/office/drawing/2014/chart" uri="{C3380CC4-5D6E-409C-BE32-E72D297353CC}">
                  <c16:uniqueId val="{0000000A-1D7A-4E80-BFB8-658F14A2FA59}"/>
                </c:ext>
              </c:extLst>
            </c:dLbl>
            <c:dLbl>
              <c:idx val="4"/>
              <c:delete val="1"/>
              <c:extLst>
                <c:ext xmlns:c15="http://schemas.microsoft.com/office/drawing/2012/chart" uri="{CE6537A1-D6FC-4f65-9D91-7224C49458BB}"/>
                <c:ext xmlns:c16="http://schemas.microsoft.com/office/drawing/2014/chart" uri="{C3380CC4-5D6E-409C-BE32-E72D297353CC}">
                  <c16:uniqueId val="{00000005-1D7A-4E80-BFB8-658F14A2FA59}"/>
                </c:ext>
              </c:extLst>
            </c:dLbl>
            <c:dLbl>
              <c:idx val="5"/>
              <c:delete val="1"/>
              <c:extLst>
                <c:ext xmlns:c15="http://schemas.microsoft.com/office/drawing/2012/chart" uri="{CE6537A1-D6FC-4f65-9D91-7224C49458BB}"/>
                <c:ext xmlns:c16="http://schemas.microsoft.com/office/drawing/2014/chart" uri="{C3380CC4-5D6E-409C-BE32-E72D297353CC}">
                  <c16:uniqueId val="{00000000-1D7A-4E80-BFB8-658F14A2FA59}"/>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ssistant" panose="00000500000000000000" pitchFamily="2" charset="-79"/>
                    <a:ea typeface="Calibri"/>
                    <a:cs typeface="Assistant" panose="00000500000000000000" pitchFamily="2" charset="-79"/>
                  </a:defRPr>
                </a:pPr>
                <a:endParaRPr lang="he-IL"/>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6350" cap="flat" cmpd="sng" algn="ctr">
                      <a:solidFill>
                        <a:schemeClr val="tx1"/>
                      </a:solidFill>
                      <a:prstDash val="solid"/>
                      <a:round/>
                    </a:ln>
                    <a:effectLst/>
                  </c:spPr>
                </c15:leaderLines>
              </c:ext>
            </c:extLst>
          </c:dLbls>
          <c:cat>
            <c:strRef>
              <c:f>'נתונים ג''-19 '!$B$2:$I$2</c:f>
              <c:strCache>
                <c:ptCount val="8"/>
                <c:pt idx="0">
                  <c:v>2014</c:v>
                </c:pt>
                <c:pt idx="1">
                  <c:v>2015</c:v>
                </c:pt>
                <c:pt idx="2">
                  <c:v>2016</c:v>
                </c:pt>
                <c:pt idx="3">
                  <c:v>2017</c:v>
                </c:pt>
                <c:pt idx="4">
                  <c:v>2018</c:v>
                </c:pt>
                <c:pt idx="5">
                  <c:v>2019</c:v>
                </c:pt>
                <c:pt idx="6">
                  <c:v>2020</c:v>
                </c:pt>
                <c:pt idx="7">
                  <c:v>2021</c:v>
                </c:pt>
              </c:strCache>
            </c:strRef>
          </c:cat>
          <c:val>
            <c:numRef>
              <c:f>'נתונים ג''-19 '!$B$7:$I$7</c:f>
              <c:numCache>
                <c:formatCode>_ * #,##0_ ;_ * \-#,##0_ ;_ * "-"??_ ;_ @_ </c:formatCode>
                <c:ptCount val="8"/>
                <c:pt idx="0">
                  <c:v>16301.400000000001</c:v>
                </c:pt>
                <c:pt idx="1">
                  <c:v>16353</c:v>
                </c:pt>
                <c:pt idx="2">
                  <c:v>17101</c:v>
                </c:pt>
                <c:pt idx="3">
                  <c:v>23155.799999999988</c:v>
                </c:pt>
                <c:pt idx="4">
                  <c:v>24473</c:v>
                </c:pt>
                <c:pt idx="5">
                  <c:v>24026.600000000006</c:v>
                </c:pt>
                <c:pt idx="6">
                  <c:v>16502.699999999997</c:v>
                </c:pt>
                <c:pt idx="7">
                  <c:v>23948.899999999994</c:v>
                </c:pt>
              </c:numCache>
            </c:numRef>
          </c:val>
          <c:extLst>
            <c:ext xmlns:c16="http://schemas.microsoft.com/office/drawing/2014/chart" uri="{C3380CC4-5D6E-409C-BE32-E72D297353CC}">
              <c16:uniqueId val="{00000006-BEB9-445D-AE19-75D8BB0675FB}"/>
            </c:ext>
          </c:extLst>
        </c:ser>
        <c:ser>
          <c:idx val="2"/>
          <c:order val="4"/>
          <c:tx>
            <c:strRef>
              <c:f>'נתונים ג''-19 '!$A$4</c:f>
              <c:strCache>
                <c:ptCount val="1"/>
                <c:pt idx="0">
                  <c:v>תעשייה; כרייה וחציבה (2)</c:v>
                </c:pt>
              </c:strCache>
            </c:strRef>
          </c:tx>
          <c:spPr>
            <a:solidFill>
              <a:srgbClr val="009999"/>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C-1D7A-4E80-BFB8-658F14A2FA59}"/>
                </c:ext>
              </c:extLst>
            </c:dLbl>
            <c:dLbl>
              <c:idx val="1"/>
              <c:delete val="1"/>
              <c:extLst>
                <c:ext xmlns:c15="http://schemas.microsoft.com/office/drawing/2012/chart" uri="{CE6537A1-D6FC-4f65-9D91-7224C49458BB}"/>
                <c:ext xmlns:c16="http://schemas.microsoft.com/office/drawing/2014/chart" uri="{C3380CC4-5D6E-409C-BE32-E72D297353CC}">
                  <c16:uniqueId val="{00000017-1D7A-4E80-BFB8-658F14A2FA59}"/>
                </c:ext>
              </c:extLst>
            </c:dLbl>
            <c:dLbl>
              <c:idx val="2"/>
              <c:delete val="1"/>
              <c:extLst>
                <c:ext xmlns:c15="http://schemas.microsoft.com/office/drawing/2012/chart" uri="{CE6537A1-D6FC-4f65-9D91-7224C49458BB}"/>
                <c:ext xmlns:c16="http://schemas.microsoft.com/office/drawing/2014/chart" uri="{C3380CC4-5D6E-409C-BE32-E72D297353CC}">
                  <c16:uniqueId val="{00000010-1D7A-4E80-BFB8-658F14A2FA59}"/>
                </c:ext>
              </c:extLst>
            </c:dLbl>
            <c:dLbl>
              <c:idx val="3"/>
              <c:delete val="1"/>
              <c:extLst>
                <c:ext xmlns:c15="http://schemas.microsoft.com/office/drawing/2012/chart" uri="{CE6537A1-D6FC-4f65-9D91-7224C49458BB}"/>
                <c:ext xmlns:c16="http://schemas.microsoft.com/office/drawing/2014/chart" uri="{C3380CC4-5D6E-409C-BE32-E72D297353CC}">
                  <c16:uniqueId val="{0000000D-1D7A-4E80-BFB8-658F14A2FA59}"/>
                </c:ext>
              </c:extLst>
            </c:dLbl>
            <c:dLbl>
              <c:idx val="4"/>
              <c:delete val="1"/>
              <c:extLst>
                <c:ext xmlns:c15="http://schemas.microsoft.com/office/drawing/2012/chart" uri="{CE6537A1-D6FC-4f65-9D91-7224C49458BB}"/>
                <c:ext xmlns:c16="http://schemas.microsoft.com/office/drawing/2014/chart" uri="{C3380CC4-5D6E-409C-BE32-E72D297353CC}">
                  <c16:uniqueId val="{00000008-1D7A-4E80-BFB8-658F14A2FA59}"/>
                </c:ext>
              </c:extLst>
            </c:dLbl>
            <c:dLbl>
              <c:idx val="5"/>
              <c:delete val="1"/>
              <c:extLst>
                <c:ext xmlns:c15="http://schemas.microsoft.com/office/drawing/2012/chart" uri="{CE6537A1-D6FC-4f65-9D91-7224C49458BB}"/>
                <c:ext xmlns:c16="http://schemas.microsoft.com/office/drawing/2014/chart" uri="{C3380CC4-5D6E-409C-BE32-E72D297353CC}">
                  <c16:uniqueId val="{00000003-1D7A-4E80-BFB8-658F14A2FA59}"/>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ssistant" panose="00000500000000000000" pitchFamily="2" charset="-79"/>
                    <a:ea typeface="Calibri"/>
                    <a:cs typeface="Assistant" panose="00000500000000000000" pitchFamily="2" charset="-79"/>
                  </a:defRPr>
                </a:pPr>
                <a:endParaRPr lang="he-IL"/>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6350" cap="flat" cmpd="sng" algn="ctr">
                      <a:solidFill>
                        <a:schemeClr val="tx1"/>
                      </a:solidFill>
                      <a:prstDash val="solid"/>
                      <a:round/>
                    </a:ln>
                    <a:effectLst/>
                  </c:spPr>
                </c15:leaderLines>
              </c:ext>
            </c:extLst>
          </c:dLbls>
          <c:cat>
            <c:strRef>
              <c:f>'נתונים ג''-19 '!$B$2:$I$2</c:f>
              <c:strCache>
                <c:ptCount val="8"/>
                <c:pt idx="0">
                  <c:v>2014</c:v>
                </c:pt>
                <c:pt idx="1">
                  <c:v>2015</c:v>
                </c:pt>
                <c:pt idx="2">
                  <c:v>2016</c:v>
                </c:pt>
                <c:pt idx="3">
                  <c:v>2017</c:v>
                </c:pt>
                <c:pt idx="4">
                  <c:v>2018</c:v>
                </c:pt>
                <c:pt idx="5">
                  <c:v>2019</c:v>
                </c:pt>
                <c:pt idx="6">
                  <c:v>2020</c:v>
                </c:pt>
                <c:pt idx="7">
                  <c:v>2021</c:v>
                </c:pt>
              </c:strCache>
            </c:strRef>
          </c:cat>
          <c:val>
            <c:numRef>
              <c:f>'נתונים ג''-19 '!$B$4:$I$4</c:f>
              <c:numCache>
                <c:formatCode>_ * #,##0_ ;_ * \-#,##0_ ;_ * "-"??_ ;_ @_ </c:formatCode>
                <c:ptCount val="8"/>
                <c:pt idx="0">
                  <c:v>26272.6</c:v>
                </c:pt>
                <c:pt idx="1">
                  <c:v>23101</c:v>
                </c:pt>
                <c:pt idx="2">
                  <c:v>22143</c:v>
                </c:pt>
                <c:pt idx="3">
                  <c:v>21932.200000000004</c:v>
                </c:pt>
                <c:pt idx="4">
                  <c:v>25267</c:v>
                </c:pt>
                <c:pt idx="5">
                  <c:v>26165.4</c:v>
                </c:pt>
                <c:pt idx="6">
                  <c:v>25454.300000000003</c:v>
                </c:pt>
                <c:pt idx="7">
                  <c:v>27794.1</c:v>
                </c:pt>
              </c:numCache>
            </c:numRef>
          </c:val>
          <c:extLst>
            <c:ext xmlns:c16="http://schemas.microsoft.com/office/drawing/2014/chart" uri="{C3380CC4-5D6E-409C-BE32-E72D297353CC}">
              <c16:uniqueId val="{00000002-BEB9-445D-AE19-75D8BB0675FB}"/>
            </c:ext>
          </c:extLst>
        </c:ser>
        <c:ser>
          <c:idx val="1"/>
          <c:order val="5"/>
          <c:tx>
            <c:strRef>
              <c:f>'נתונים ג''-19 '!$A$3</c:f>
              <c:strCache>
                <c:ptCount val="1"/>
                <c:pt idx="0">
                  <c:v>הייטק (1)</c:v>
                </c:pt>
              </c:strCache>
            </c:strRef>
          </c:tx>
          <c:spPr>
            <a:solidFill>
              <a:schemeClr val="accent2"/>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D-1D7A-4E80-BFB8-658F14A2FA59}"/>
                </c:ext>
              </c:extLst>
            </c:dLbl>
            <c:dLbl>
              <c:idx val="1"/>
              <c:delete val="1"/>
              <c:extLst>
                <c:ext xmlns:c15="http://schemas.microsoft.com/office/drawing/2012/chart" uri="{CE6537A1-D6FC-4f65-9D91-7224C49458BB}"/>
                <c:ext xmlns:c16="http://schemas.microsoft.com/office/drawing/2014/chart" uri="{C3380CC4-5D6E-409C-BE32-E72D297353CC}">
                  <c16:uniqueId val="{00000018-1D7A-4E80-BFB8-658F14A2FA59}"/>
                </c:ext>
              </c:extLst>
            </c:dLbl>
            <c:dLbl>
              <c:idx val="2"/>
              <c:delete val="1"/>
              <c:extLst>
                <c:ext xmlns:c15="http://schemas.microsoft.com/office/drawing/2012/chart" uri="{CE6537A1-D6FC-4f65-9D91-7224C49458BB}"/>
                <c:ext xmlns:c16="http://schemas.microsoft.com/office/drawing/2014/chart" uri="{C3380CC4-5D6E-409C-BE32-E72D297353CC}">
                  <c16:uniqueId val="{0000000F-1D7A-4E80-BFB8-658F14A2FA59}"/>
                </c:ext>
              </c:extLst>
            </c:dLbl>
            <c:dLbl>
              <c:idx val="3"/>
              <c:delete val="1"/>
              <c:extLst>
                <c:ext xmlns:c15="http://schemas.microsoft.com/office/drawing/2012/chart" uri="{CE6537A1-D6FC-4f65-9D91-7224C49458BB}"/>
                <c:ext xmlns:c16="http://schemas.microsoft.com/office/drawing/2014/chart" uri="{C3380CC4-5D6E-409C-BE32-E72D297353CC}">
                  <c16:uniqueId val="{0000000E-1D7A-4E80-BFB8-658F14A2FA59}"/>
                </c:ext>
              </c:extLst>
            </c:dLbl>
            <c:dLbl>
              <c:idx val="4"/>
              <c:delete val="1"/>
              <c:extLst>
                <c:ext xmlns:c15="http://schemas.microsoft.com/office/drawing/2012/chart" uri="{CE6537A1-D6FC-4f65-9D91-7224C49458BB}"/>
                <c:ext xmlns:c16="http://schemas.microsoft.com/office/drawing/2014/chart" uri="{C3380CC4-5D6E-409C-BE32-E72D297353CC}">
                  <c16:uniqueId val="{00000009-1D7A-4E80-BFB8-658F14A2FA59}"/>
                </c:ext>
              </c:extLst>
            </c:dLbl>
            <c:dLbl>
              <c:idx val="5"/>
              <c:delete val="1"/>
              <c:extLst>
                <c:ext xmlns:c15="http://schemas.microsoft.com/office/drawing/2012/chart" uri="{CE6537A1-D6FC-4f65-9D91-7224C49458BB}"/>
                <c:ext xmlns:c16="http://schemas.microsoft.com/office/drawing/2014/chart" uri="{C3380CC4-5D6E-409C-BE32-E72D297353CC}">
                  <c16:uniqueId val="{00000004-1D7A-4E80-BFB8-658F14A2FA59}"/>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ssistant" panose="00000500000000000000" pitchFamily="2" charset="-79"/>
                    <a:ea typeface="Calibri"/>
                    <a:cs typeface="Assistant" panose="00000500000000000000" pitchFamily="2" charset="-79"/>
                  </a:defRPr>
                </a:pPr>
                <a:endParaRPr lang="he-IL"/>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6350" cap="flat" cmpd="sng" algn="ctr">
                      <a:solidFill>
                        <a:schemeClr val="tx1"/>
                      </a:solidFill>
                      <a:prstDash val="solid"/>
                      <a:round/>
                    </a:ln>
                    <a:effectLst/>
                  </c:spPr>
                </c15:leaderLines>
              </c:ext>
            </c:extLst>
          </c:dLbls>
          <c:cat>
            <c:strRef>
              <c:f>'נתונים ג''-19 '!$B$2:$I$2</c:f>
              <c:strCache>
                <c:ptCount val="8"/>
                <c:pt idx="0">
                  <c:v>2014</c:v>
                </c:pt>
                <c:pt idx="1">
                  <c:v>2015</c:v>
                </c:pt>
                <c:pt idx="2">
                  <c:v>2016</c:v>
                </c:pt>
                <c:pt idx="3">
                  <c:v>2017</c:v>
                </c:pt>
                <c:pt idx="4">
                  <c:v>2018</c:v>
                </c:pt>
                <c:pt idx="5">
                  <c:v>2019</c:v>
                </c:pt>
                <c:pt idx="6">
                  <c:v>2020</c:v>
                </c:pt>
                <c:pt idx="7">
                  <c:v>2021</c:v>
                </c:pt>
              </c:strCache>
            </c:strRef>
          </c:cat>
          <c:val>
            <c:numRef>
              <c:f>'נתונים ג''-19 '!$B$3:$I$3</c:f>
              <c:numCache>
                <c:formatCode>_ * #,##0_ ;_ * \-#,##0_ ;_ * "-"??_ ;_ @_ </c:formatCode>
                <c:ptCount val="8"/>
                <c:pt idx="0">
                  <c:v>40553</c:v>
                </c:pt>
                <c:pt idx="1">
                  <c:v>41342</c:v>
                </c:pt>
                <c:pt idx="2">
                  <c:v>43144</c:v>
                </c:pt>
                <c:pt idx="3">
                  <c:v>45110</c:v>
                </c:pt>
                <c:pt idx="4">
                  <c:v>47258</c:v>
                </c:pt>
                <c:pt idx="5">
                  <c:v>53620</c:v>
                </c:pt>
                <c:pt idx="6">
                  <c:v>59958</c:v>
                </c:pt>
                <c:pt idx="7">
                  <c:v>69420</c:v>
                </c:pt>
              </c:numCache>
            </c:numRef>
          </c:val>
          <c:extLst>
            <c:ext xmlns:c16="http://schemas.microsoft.com/office/drawing/2014/chart" uri="{C3380CC4-5D6E-409C-BE32-E72D297353CC}">
              <c16:uniqueId val="{00000001-BEB9-445D-AE19-75D8BB0675FB}"/>
            </c:ext>
          </c:extLst>
        </c:ser>
        <c:dLbls>
          <c:showLegendKey val="0"/>
          <c:showVal val="0"/>
          <c:showCatName val="0"/>
          <c:showSerName val="0"/>
          <c:showPercent val="0"/>
          <c:showBubbleSize val="0"/>
        </c:dLbls>
        <c:gapWidth val="55"/>
        <c:overlap val="100"/>
        <c:axId val="1501480344"/>
        <c:axId val="1"/>
        <c:extLst>
          <c:ext xmlns:c15="http://schemas.microsoft.com/office/drawing/2012/chart" uri="{02D57815-91ED-43cb-92C2-25804820EDAC}">
            <c15:filteredBarSeries>
              <c15:ser>
                <c:idx val="0"/>
                <c:order val="0"/>
                <c:tx>
                  <c:strRef>
                    <c:extLst>
                      <c:ext uri="{02D57815-91ED-43cb-92C2-25804820EDAC}">
                        <c15:formulaRef>
                          <c15:sqref>'נתונים ג''-19 '!$A$3</c15:sqref>
                        </c15:formulaRef>
                      </c:ext>
                    </c:extLst>
                    <c:strCache>
                      <c:ptCount val="1"/>
                      <c:pt idx="0">
                        <c:v>הייטק (1)</c:v>
                      </c:pt>
                    </c:strCache>
                  </c:strRef>
                </c:tx>
                <c:spPr>
                  <a:solidFill>
                    <a:schemeClr val="accent1"/>
                  </a:solidFill>
                  <a:ln>
                    <a:noFill/>
                  </a:ln>
                  <a:effectLst/>
                </c:spPr>
                <c:invertIfNegative val="0"/>
                <c:cat>
                  <c:strRef>
                    <c:extLst>
                      <c:ext uri="{02D57815-91ED-43cb-92C2-25804820EDAC}">
                        <c15:formulaRef>
                          <c15:sqref>'נתונים ג''-19 '!$B$2:$I$2</c15:sqref>
                        </c15:formulaRef>
                      </c:ext>
                    </c:extLst>
                    <c:strCache>
                      <c:ptCount val="8"/>
                      <c:pt idx="0">
                        <c:v>2014</c:v>
                      </c:pt>
                      <c:pt idx="1">
                        <c:v>2015</c:v>
                      </c:pt>
                      <c:pt idx="2">
                        <c:v>2016</c:v>
                      </c:pt>
                      <c:pt idx="3">
                        <c:v>2017</c:v>
                      </c:pt>
                      <c:pt idx="4">
                        <c:v>2018</c:v>
                      </c:pt>
                      <c:pt idx="5">
                        <c:v>2019</c:v>
                      </c:pt>
                      <c:pt idx="6">
                        <c:v>2020</c:v>
                      </c:pt>
                      <c:pt idx="7">
                        <c:v>2021</c:v>
                      </c:pt>
                    </c:strCache>
                  </c:strRef>
                </c:cat>
                <c:val>
                  <c:numRef>
                    <c:extLst>
                      <c:ext uri="{02D57815-91ED-43cb-92C2-25804820EDAC}">
                        <c15:formulaRef>
                          <c15:sqref>'נתונים ג''-19 '!$B$3:$I$3</c15:sqref>
                        </c15:formulaRef>
                      </c:ext>
                    </c:extLst>
                    <c:numCache>
                      <c:formatCode>_ * #,##0_ ;_ * \-#,##0_ ;_ * "-"??_ ;_ @_ </c:formatCode>
                      <c:ptCount val="8"/>
                      <c:pt idx="0">
                        <c:v>40553</c:v>
                      </c:pt>
                      <c:pt idx="1">
                        <c:v>41342</c:v>
                      </c:pt>
                      <c:pt idx="2">
                        <c:v>43144</c:v>
                      </c:pt>
                      <c:pt idx="3">
                        <c:v>45110</c:v>
                      </c:pt>
                      <c:pt idx="4">
                        <c:v>47258</c:v>
                      </c:pt>
                      <c:pt idx="5">
                        <c:v>53620</c:v>
                      </c:pt>
                      <c:pt idx="6">
                        <c:v>59958</c:v>
                      </c:pt>
                      <c:pt idx="7">
                        <c:v>69420</c:v>
                      </c:pt>
                    </c:numCache>
                  </c:numRef>
                </c:val>
                <c:extLst>
                  <c:ext xmlns:c16="http://schemas.microsoft.com/office/drawing/2014/chart" uri="{C3380CC4-5D6E-409C-BE32-E72D297353CC}">
                    <c16:uniqueId val="{00000000-BEB9-445D-AE19-75D8BB0675FB}"/>
                  </c:ext>
                </c:extLst>
              </c15:ser>
            </c15:filteredBarSeries>
          </c:ext>
        </c:extLst>
      </c:barChart>
      <c:catAx>
        <c:axId val="1501480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0" spcFirstLastPara="1" vertOverflow="ellipsis" wrap="square" anchor="b" anchorCtr="0"/>
          <a:lstStyle/>
          <a:p>
            <a:pPr>
              <a:defRPr sz="800" b="0" i="0" u="none" strike="noStrike" kern="1200" baseline="0">
                <a:solidFill>
                  <a:sysClr val="windowText" lastClr="000000"/>
                </a:solidFill>
                <a:latin typeface="Assistant" panose="00000500000000000000" pitchFamily="2" charset="-79"/>
                <a:ea typeface="Calibri"/>
                <a:cs typeface="Assistant" panose="00000500000000000000" pitchFamily="2" charset="-79"/>
              </a:defRPr>
            </a:pPr>
            <a:endParaRPr lang="he-IL"/>
          </a:p>
        </c:txPr>
        <c:crossAx val="1"/>
        <c:crosses val="autoZero"/>
        <c:auto val="1"/>
        <c:lblAlgn val="ctr"/>
        <c:lblOffset val="100"/>
        <c:noMultiLvlLbl val="0"/>
      </c:catAx>
      <c:valAx>
        <c:axId val="1"/>
        <c:scaling>
          <c:orientation val="minMax"/>
          <c:max val="150000"/>
        </c:scaling>
        <c:delete val="0"/>
        <c:axPos val="l"/>
        <c:majorGridlines>
          <c:spPr>
            <a:ln w="9525" cap="flat" cmpd="sng" algn="ctr">
              <a:noFill/>
              <a:prstDash val="solid"/>
              <a:round/>
            </a:ln>
            <a:effectLst/>
          </c:spPr>
        </c:majorGridlines>
        <c:numFmt formatCode="_ * #,##0_ ;_ * \-#,##0_ ;_ * &quot;-&quot;??_ ;_ @_ " sourceLinked="1"/>
        <c:majorTickMark val="none"/>
        <c:minorTickMark val="none"/>
        <c:tickLblPos val="nextTo"/>
        <c:spPr>
          <a:noFill/>
          <a:ln w="6350" cap="flat" cmpd="sng" algn="ctr">
            <a:solidFill>
              <a:schemeClr val="tx1">
                <a:tint val="75000"/>
              </a:schemeClr>
            </a:solidFill>
            <a:prstDash val="solid"/>
            <a:round/>
          </a:ln>
          <a:effectLst/>
        </c:spPr>
        <c:txPr>
          <a:bodyPr rot="0" spcFirstLastPara="1" vertOverflow="ellipsis" wrap="square" anchor="ctr" anchorCtr="1"/>
          <a:lstStyle/>
          <a:p>
            <a:pPr>
              <a:defRPr sz="800" b="0" i="0" u="none" strike="noStrike" kern="1200" baseline="0">
                <a:solidFill>
                  <a:sysClr val="windowText" lastClr="000000"/>
                </a:solidFill>
                <a:latin typeface="Assistant" panose="00000500000000000000" pitchFamily="2" charset="-79"/>
                <a:ea typeface="Calibri"/>
                <a:cs typeface="Assistant" panose="00000500000000000000" pitchFamily="2" charset="-79"/>
              </a:defRPr>
            </a:pPr>
            <a:endParaRPr lang="he-IL"/>
          </a:p>
        </c:txPr>
        <c:crossAx val="1501480344"/>
        <c:crosses val="autoZero"/>
        <c:crossBetween val="between"/>
        <c:dispUnits>
          <c:builtInUnit val="thousands"/>
        </c:dispUnits>
      </c:valAx>
      <c:spPr>
        <a:noFill/>
        <a:ln w="25400">
          <a:noFill/>
        </a:ln>
        <a:effectLst/>
      </c:spPr>
    </c:plotArea>
    <c:legend>
      <c:legendPos val="r"/>
      <c:layout>
        <c:manualLayout>
          <c:xMode val="edge"/>
          <c:yMode val="edge"/>
          <c:x val="7.8949231947033363E-2"/>
          <c:y val="1.1569266198794609E-2"/>
          <c:w val="0.54934173659315577"/>
          <c:h val="0.26771054242550124"/>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ssistant" panose="00000500000000000000" pitchFamily="2" charset="-79"/>
              <a:ea typeface="Calibri"/>
              <a:cs typeface="Assistant" panose="00000500000000000000" pitchFamily="2" charset="-79"/>
            </a:defRPr>
          </a:pPr>
          <a:endParaRPr lang="he-IL"/>
        </a:p>
      </c:txPr>
    </c:legend>
    <c:plotVisOnly val="1"/>
    <c:dispBlanksAs val="gap"/>
    <c:showDLblsOverMax val="0"/>
  </c:chart>
  <c:spPr>
    <a:solidFill>
      <a:sysClr val="window" lastClr="FFFFFF">
        <a:lumMod val="95000"/>
      </a:sysClr>
    </a:solidFill>
    <a:ln w="9525" cap="flat" cmpd="sng" algn="ctr">
      <a:noFill/>
      <a:prstDash val="solid"/>
      <a:round/>
    </a:ln>
    <a:effectLst/>
  </c:spPr>
  <c:txPr>
    <a:bodyPr/>
    <a:lstStyle/>
    <a:p>
      <a:pPr>
        <a:defRPr sz="900" b="0" i="0" u="none" strike="noStrike" baseline="0">
          <a:solidFill>
            <a:schemeClr val="bg1"/>
          </a:solidFill>
          <a:latin typeface="Assistant" panose="00000500000000000000" pitchFamily="2" charset="-79"/>
          <a:ea typeface="Calibri"/>
          <a:cs typeface="Assistant" panose="00000500000000000000" pitchFamily="2" charset="-79"/>
        </a:defRPr>
      </a:pPr>
      <a:endParaRPr lang="he-I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539166666666665E-2"/>
          <c:y val="8.1949999999999995E-2"/>
          <c:w val="0.89191750000000003"/>
          <c:h val="0.74032790421745232"/>
        </c:manualLayout>
      </c:layout>
      <c:barChart>
        <c:barDir val="col"/>
        <c:grouping val="stacked"/>
        <c:varyColors val="0"/>
        <c:ser>
          <c:idx val="0"/>
          <c:order val="0"/>
          <c:tx>
            <c:strRef>
              <c:f>'נתונים ג''-2'!$A$2</c:f>
              <c:strCache>
                <c:ptCount val="1"/>
                <c:pt idx="0">
                  <c:v>תנועות נטו</c:v>
                </c:pt>
              </c:strCache>
            </c:strRef>
          </c:tx>
          <c:spPr>
            <a:solidFill>
              <a:schemeClr val="accent2"/>
            </a:solidFill>
            <a:ln>
              <a:noFill/>
            </a:ln>
            <a:effectLst/>
          </c:spPr>
          <c:invertIfNegative val="0"/>
          <c:dLbls>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5793-41A9-A94B-861B7A33BC7E}"/>
                </c:ext>
              </c:extLst>
            </c:dLbl>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5793-41A9-A94B-861B7A33BC7E}"/>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Assistant" panose="00000500000000000000" pitchFamily="2" charset="-79"/>
                    <a:ea typeface="+mn-ea"/>
                    <a:cs typeface="Assistant"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'נתונים ג''-2'!$B$1:$L$1</c15:sqref>
                  </c15:fullRef>
                </c:ext>
              </c:extLst>
              <c:f>'נתונים ג''-2'!$C$1:$L$1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extLst>
                <c:ext xmlns:c15="http://schemas.microsoft.com/office/drawing/2012/chart" uri="{02D57815-91ED-43cb-92C2-25804820EDAC}">
                  <c15:fullRef>
                    <c15:sqref>'נתונים ג''-2'!$B$2:$L$2</c15:sqref>
                  </c15:fullRef>
                </c:ext>
              </c:extLst>
              <c:f>'נתונים ג''-2'!$C$2:$L$2</c:f>
              <c:numCache>
                <c:formatCode>#,##0</c:formatCode>
                <c:ptCount val="10"/>
                <c:pt idx="0">
                  <c:v>21137.008999999998</c:v>
                </c:pt>
                <c:pt idx="1">
                  <c:v>26594.748</c:v>
                </c:pt>
                <c:pt idx="2">
                  <c:v>23658.662</c:v>
                </c:pt>
                <c:pt idx="3">
                  <c:v>27428.199000000001</c:v>
                </c:pt>
                <c:pt idx="4">
                  <c:v>28375.493999999999</c:v>
                </c:pt>
                <c:pt idx="5">
                  <c:v>19613.365000000002</c:v>
                </c:pt>
                <c:pt idx="6">
                  <c:v>26270.43</c:v>
                </c:pt>
                <c:pt idx="7">
                  <c:v>67951.823000000004</c:v>
                </c:pt>
                <c:pt idx="8">
                  <c:v>78578.370999999999</c:v>
                </c:pt>
                <c:pt idx="9">
                  <c:v>27627</c:v>
                </c:pt>
              </c:numCache>
            </c:numRef>
          </c:val>
          <c:extLst>
            <c:ext xmlns:c16="http://schemas.microsoft.com/office/drawing/2014/chart" uri="{C3380CC4-5D6E-409C-BE32-E72D297353CC}">
              <c16:uniqueId val="{0000001D-5793-41A9-A94B-861B7A33BC7E}"/>
            </c:ext>
          </c:extLst>
        </c:ser>
        <c:ser>
          <c:idx val="1"/>
          <c:order val="1"/>
          <c:tx>
            <c:strRef>
              <c:f>'נתונים ג''-2'!$A$3</c:f>
              <c:strCache>
                <c:ptCount val="1"/>
                <c:pt idx="0">
                  <c:v>שינוי מחיר</c:v>
                </c:pt>
              </c:strCache>
            </c:strRef>
          </c:tx>
          <c:spPr>
            <a:solidFill>
              <a:schemeClr val="accent4"/>
            </a:solidFill>
            <a:ln>
              <a:noFill/>
            </a:ln>
            <a:effectLst>
              <a:glow>
                <a:schemeClr val="accent1">
                  <a:alpha val="40000"/>
                </a:schemeClr>
              </a:glow>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C668-4E2D-994F-3CEDCA3E373F}"/>
                </c:ext>
              </c:extLst>
            </c:dLbl>
            <c:dLbl>
              <c:idx val="1"/>
              <c:delete val="1"/>
              <c:extLst>
                <c:ext xmlns:c15="http://schemas.microsoft.com/office/drawing/2012/chart" uri="{CE6537A1-D6FC-4f65-9D91-7224C49458BB}"/>
                <c:ext xmlns:c16="http://schemas.microsoft.com/office/drawing/2014/chart" uri="{C3380CC4-5D6E-409C-BE32-E72D297353CC}">
                  <c16:uniqueId val="{00000001-C668-4E2D-994F-3CEDCA3E373F}"/>
                </c:ext>
              </c:extLst>
            </c:dLbl>
            <c:dLbl>
              <c:idx val="2"/>
              <c:delete val="1"/>
              <c:extLst>
                <c:ext xmlns:c15="http://schemas.microsoft.com/office/drawing/2012/chart" uri="{CE6537A1-D6FC-4f65-9D91-7224C49458BB}"/>
                <c:ext xmlns:c16="http://schemas.microsoft.com/office/drawing/2014/chart" uri="{C3380CC4-5D6E-409C-BE32-E72D297353CC}">
                  <c16:uniqueId val="{00000002-C668-4E2D-994F-3CEDCA3E373F}"/>
                </c:ext>
              </c:extLst>
            </c:dLbl>
            <c:dLbl>
              <c:idx val="3"/>
              <c:delete val="1"/>
              <c:extLst>
                <c:ext xmlns:c15="http://schemas.microsoft.com/office/drawing/2012/chart" uri="{CE6537A1-D6FC-4f65-9D91-7224C49458BB}"/>
                <c:ext xmlns:c16="http://schemas.microsoft.com/office/drawing/2014/chart" uri="{C3380CC4-5D6E-409C-BE32-E72D297353CC}">
                  <c16:uniqueId val="{00000003-C668-4E2D-994F-3CEDCA3E373F}"/>
                </c:ext>
              </c:extLst>
            </c:dLbl>
            <c:dLbl>
              <c:idx val="4"/>
              <c:delete val="1"/>
              <c:extLst>
                <c:ext xmlns:c15="http://schemas.microsoft.com/office/drawing/2012/chart" uri="{CE6537A1-D6FC-4f65-9D91-7224C49458BB}"/>
                <c:ext xmlns:c16="http://schemas.microsoft.com/office/drawing/2014/chart" uri="{C3380CC4-5D6E-409C-BE32-E72D297353CC}">
                  <c16:uniqueId val="{00000004-C668-4E2D-994F-3CEDCA3E373F}"/>
                </c:ext>
              </c:extLst>
            </c:dLbl>
            <c:dLbl>
              <c:idx val="5"/>
              <c:delete val="1"/>
              <c:extLst>
                <c:ext xmlns:c15="http://schemas.microsoft.com/office/drawing/2012/chart" uri="{CE6537A1-D6FC-4f65-9D91-7224C49458BB}"/>
                <c:ext xmlns:c16="http://schemas.microsoft.com/office/drawing/2014/chart" uri="{C3380CC4-5D6E-409C-BE32-E72D297353CC}">
                  <c16:uniqueId val="{00000005-C668-4E2D-994F-3CEDCA3E373F}"/>
                </c:ext>
              </c:extLst>
            </c:dLbl>
            <c:dLbl>
              <c:idx val="6"/>
              <c:delete val="1"/>
              <c:extLst>
                <c:ext xmlns:c15="http://schemas.microsoft.com/office/drawing/2012/chart" uri="{CE6537A1-D6FC-4f65-9D91-7224C49458BB}"/>
                <c:ext xmlns:c16="http://schemas.microsoft.com/office/drawing/2014/chart" uri="{C3380CC4-5D6E-409C-BE32-E72D297353CC}">
                  <c16:uniqueId val="{00000006-C668-4E2D-994F-3CEDCA3E373F}"/>
                </c:ext>
              </c:extLst>
            </c:dLbl>
            <c:dLbl>
              <c:idx val="7"/>
              <c:delete val="1"/>
              <c:extLst>
                <c:ext xmlns:c15="http://schemas.microsoft.com/office/drawing/2012/chart" uri="{CE6537A1-D6FC-4f65-9D91-7224C49458BB}"/>
                <c:ext xmlns:c16="http://schemas.microsoft.com/office/drawing/2014/chart" uri="{C3380CC4-5D6E-409C-BE32-E72D297353CC}">
                  <c16:uniqueId val="{00000007-C668-4E2D-994F-3CEDCA3E373F}"/>
                </c:ext>
              </c:extLst>
            </c:dLbl>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Assistant" panose="00000500000000000000" pitchFamily="2" charset="-79"/>
                    <a:ea typeface="+mn-ea"/>
                    <a:cs typeface="Assistant" panose="00000500000000000000" pitchFamily="2" charset="-79"/>
                  </a:defRPr>
                </a:pPr>
                <a:endParaRPr lang="he-I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'נתונים ג''-2'!$B$1:$L$1</c15:sqref>
                  </c15:fullRef>
                </c:ext>
              </c:extLst>
              <c:f>'נתונים ג''-2'!$C$1:$L$1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extLst>
                <c:ext xmlns:c15="http://schemas.microsoft.com/office/drawing/2012/chart" uri="{02D57815-91ED-43cb-92C2-25804820EDAC}">
                  <c15:fullRef>
                    <c15:sqref>'נתונים ג''-2'!$B$3:$L$3</c15:sqref>
                  </c15:fullRef>
                </c:ext>
              </c:extLst>
              <c:f>'נתונים ג''-2'!$C$3:$L$3</c:f>
              <c:numCache>
                <c:formatCode>#,##0</c:formatCode>
                <c:ptCount val="10"/>
                <c:pt idx="0">
                  <c:v>10900.181</c:v>
                </c:pt>
                <c:pt idx="1">
                  <c:v>2072.2930000000001</c:v>
                </c:pt>
                <c:pt idx="2">
                  <c:v>-862.35400000000004</c:v>
                </c:pt>
                <c:pt idx="3">
                  <c:v>5826.8249999999998</c:v>
                </c:pt>
                <c:pt idx="4">
                  <c:v>18978.13</c:v>
                </c:pt>
                <c:pt idx="5">
                  <c:v>-8992.9130000000005</c:v>
                </c:pt>
                <c:pt idx="6">
                  <c:v>31120.391</c:v>
                </c:pt>
                <c:pt idx="7">
                  <c:v>32638.743999999999</c:v>
                </c:pt>
                <c:pt idx="8">
                  <c:v>36170.995999999999</c:v>
                </c:pt>
                <c:pt idx="9">
                  <c:v>-62376</c:v>
                </c:pt>
              </c:numCache>
            </c:numRef>
          </c:val>
          <c:extLst>
            <c:ext xmlns:c16="http://schemas.microsoft.com/office/drawing/2014/chart" uri="{C3380CC4-5D6E-409C-BE32-E72D297353CC}">
              <c16:uniqueId val="{0000001E-5793-41A9-A94B-861B7A33BC7E}"/>
            </c:ext>
          </c:extLst>
        </c:ser>
        <c:ser>
          <c:idx val="2"/>
          <c:order val="2"/>
          <c:tx>
            <c:strRef>
              <c:f>'נתונים ג''-2'!$A$4</c:f>
              <c:strCache>
                <c:ptCount val="1"/>
                <c:pt idx="0">
                  <c:v>הפרשי שער</c:v>
                </c:pt>
              </c:strCache>
            </c:strRef>
          </c:tx>
          <c:spPr>
            <a:solidFill>
              <a:schemeClr val="accent6"/>
            </a:solidFill>
            <a:ln>
              <a:noFill/>
            </a:ln>
            <a:effectLst/>
          </c:spPr>
          <c:invertIfNegative val="0"/>
          <c:cat>
            <c:strRef>
              <c:extLst>
                <c:ext xmlns:c15="http://schemas.microsoft.com/office/drawing/2012/chart" uri="{02D57815-91ED-43cb-92C2-25804820EDAC}">
                  <c15:fullRef>
                    <c15:sqref>'נתונים ג''-2'!$B$1:$L$1</c15:sqref>
                  </c15:fullRef>
                </c:ext>
              </c:extLst>
              <c:f>'נתונים ג''-2'!$C$1:$L$1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extLst>
                <c:ext xmlns:c15="http://schemas.microsoft.com/office/drawing/2012/chart" uri="{02D57815-91ED-43cb-92C2-25804820EDAC}">
                  <c15:fullRef>
                    <c15:sqref>'נתונים ג''-2'!$B$4:$L$4</c15:sqref>
                  </c15:fullRef>
                </c:ext>
              </c:extLst>
              <c:f>'נתונים ג''-2'!$C$4:$L$4</c:f>
              <c:numCache>
                <c:formatCode>#,##0</c:formatCode>
                <c:ptCount val="10"/>
                <c:pt idx="0">
                  <c:v>1685.825</c:v>
                </c:pt>
                <c:pt idx="1">
                  <c:v>-7481.04</c:v>
                </c:pt>
                <c:pt idx="2">
                  <c:v>-5824.6210000000001</c:v>
                </c:pt>
                <c:pt idx="3">
                  <c:v>-2542.125</c:v>
                </c:pt>
                <c:pt idx="4">
                  <c:v>9273.0069999999996</c:v>
                </c:pt>
                <c:pt idx="5">
                  <c:v>-3856.6</c:v>
                </c:pt>
                <c:pt idx="6">
                  <c:v>1487.9970000000001</c:v>
                </c:pt>
                <c:pt idx="7">
                  <c:v>10607.72</c:v>
                </c:pt>
                <c:pt idx="8">
                  <c:v>-6393.5110000000004</c:v>
                </c:pt>
                <c:pt idx="9">
                  <c:v>-12938</c:v>
                </c:pt>
              </c:numCache>
            </c:numRef>
          </c:val>
          <c:extLst>
            <c:ext xmlns:c16="http://schemas.microsoft.com/office/drawing/2014/chart" uri="{C3380CC4-5D6E-409C-BE32-E72D297353CC}">
              <c16:uniqueId val="{0000001F-5793-41A9-A94B-861B7A33BC7E}"/>
            </c:ext>
          </c:extLst>
        </c:ser>
        <c:ser>
          <c:idx val="3"/>
          <c:order val="3"/>
          <c:tx>
            <c:strRef>
              <c:f>'נתונים ג''-2'!$A$5</c:f>
              <c:strCache>
                <c:ptCount val="1"/>
                <c:pt idx="0">
                  <c:v>התאמות אחרות</c:v>
                </c:pt>
              </c:strCache>
            </c:strRef>
          </c:tx>
          <c:spPr>
            <a:solidFill>
              <a:schemeClr val="accent2">
                <a:lumMod val="60000"/>
              </a:schemeClr>
            </a:solidFill>
            <a:ln>
              <a:noFill/>
            </a:ln>
            <a:effectLst/>
          </c:spPr>
          <c:invertIfNegative val="0"/>
          <c:cat>
            <c:strRef>
              <c:extLst>
                <c:ext xmlns:c15="http://schemas.microsoft.com/office/drawing/2012/chart" uri="{02D57815-91ED-43cb-92C2-25804820EDAC}">
                  <c15:fullRef>
                    <c15:sqref>'נתונים ג''-2'!$B$1:$L$1</c15:sqref>
                  </c15:fullRef>
                </c:ext>
              </c:extLst>
              <c:f>'נתונים ג''-2'!$C$1:$L$1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extLst>
                <c:ext xmlns:c15="http://schemas.microsoft.com/office/drawing/2012/chart" uri="{02D57815-91ED-43cb-92C2-25804820EDAC}">
                  <c15:fullRef>
                    <c15:sqref>'נתונים ג''-2'!$B$5:$L$5</c15:sqref>
                  </c15:fullRef>
                </c:ext>
              </c:extLst>
              <c:f>'נתונים ג''-2'!$C$5:$L$5</c:f>
              <c:numCache>
                <c:formatCode>#,##0</c:formatCode>
                <c:ptCount val="10"/>
                <c:pt idx="0">
                  <c:v>2336.0010000000075</c:v>
                </c:pt>
                <c:pt idx="1">
                  <c:v>-311.35200000002442</c:v>
                </c:pt>
                <c:pt idx="2">
                  <c:v>-3710.7680000000073</c:v>
                </c:pt>
                <c:pt idx="3">
                  <c:v>-3367.127000000004</c:v>
                </c:pt>
                <c:pt idx="4">
                  <c:v>1528.3270000000448</c:v>
                </c:pt>
                <c:pt idx="5">
                  <c:v>-1845.9060000000063</c:v>
                </c:pt>
                <c:pt idx="6">
                  <c:v>-6467.3940000000039</c:v>
                </c:pt>
                <c:pt idx="7">
                  <c:v>-5578.2260000000169</c:v>
                </c:pt>
                <c:pt idx="8">
                  <c:v>-2834.6859999999579</c:v>
                </c:pt>
                <c:pt idx="9">
                  <c:v>-11652</c:v>
                </c:pt>
              </c:numCache>
            </c:numRef>
          </c:val>
          <c:extLst>
            <c:ext xmlns:c16="http://schemas.microsoft.com/office/drawing/2014/chart" uri="{C3380CC4-5D6E-409C-BE32-E72D297353CC}">
              <c16:uniqueId val="{00000020-5793-41A9-A94B-861B7A33BC7E}"/>
            </c:ext>
          </c:extLst>
        </c:ser>
        <c:dLbls>
          <c:showLegendKey val="0"/>
          <c:showVal val="0"/>
          <c:showCatName val="0"/>
          <c:showSerName val="0"/>
          <c:showPercent val="0"/>
          <c:showBubbleSize val="0"/>
        </c:dLbls>
        <c:gapWidth val="98"/>
        <c:overlap val="100"/>
        <c:axId val="660314408"/>
        <c:axId val="660312768"/>
      </c:barChart>
      <c:catAx>
        <c:axId val="66031440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2460000" spcFirstLastPara="1" vertOverflow="ellipsis" wrap="square" anchor="ctr" anchorCtr="1"/>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crossAx val="660312768"/>
        <c:crosses val="autoZero"/>
        <c:auto val="1"/>
        <c:lblAlgn val="ctr"/>
        <c:lblOffset val="100"/>
        <c:noMultiLvlLbl val="0"/>
      </c:catAx>
      <c:valAx>
        <c:axId val="660312768"/>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crossAx val="660314408"/>
        <c:crosses val="autoZero"/>
        <c:crossBetween val="between"/>
        <c:majorUnit val="50000"/>
        <c:minorUnit val="5000"/>
        <c:dispUnits>
          <c:builtInUnit val="thousands"/>
        </c:dispUnits>
      </c:valAx>
      <c:spPr>
        <a:noFill/>
        <a:ln>
          <a:noFill/>
        </a:ln>
        <a:effectLst/>
      </c:spPr>
    </c:plotArea>
    <c:legend>
      <c:legendPos val="b"/>
      <c:layout>
        <c:manualLayout>
          <c:xMode val="edge"/>
          <c:yMode val="edge"/>
          <c:x val="0.11859295312538834"/>
          <c:y val="0.61628737714262927"/>
          <c:w val="0.57634119398684025"/>
          <c:h val="0.1864638708589576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legend>
    <c:plotVisOnly val="1"/>
    <c:dispBlanksAs val="gap"/>
    <c:showDLblsOverMax val="0"/>
  </c:chart>
  <c:spPr>
    <a:solidFill>
      <a:schemeClr val="bg1">
        <a:lumMod val="95000"/>
      </a:schemeClr>
    </a:solidFill>
    <a:ln w="9525" cap="flat" cmpd="sng" algn="ctr">
      <a:noFill/>
      <a:round/>
    </a:ln>
    <a:effectLst/>
  </c:spPr>
  <c:txPr>
    <a:bodyPr/>
    <a:lstStyle/>
    <a:p>
      <a:pPr>
        <a:defRPr sz="1050">
          <a:solidFill>
            <a:schemeClr val="tx1"/>
          </a:solidFill>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29861111111111"/>
          <c:y val="0.21444444444444441"/>
          <c:w val="0.77231749999999999"/>
          <c:h val="0.44878055555555563"/>
        </c:manualLayout>
      </c:layout>
      <c:barChart>
        <c:barDir val="col"/>
        <c:grouping val="stacked"/>
        <c:varyColors val="0"/>
        <c:ser>
          <c:idx val="1"/>
          <c:order val="0"/>
          <c:tx>
            <c:strRef>
              <c:f>'נתונים ג''-20 '!$A$2</c:f>
              <c:strCache>
                <c:ptCount val="1"/>
                <c:pt idx="0">
                  <c:v>ייצוא סחורות</c:v>
                </c:pt>
              </c:strCache>
            </c:strRef>
          </c:tx>
          <c:spPr>
            <a:solidFill>
              <a:srgbClr val="177990"/>
            </a:solidFill>
            <a:ln>
              <a:noFill/>
            </a:ln>
            <a:effectLst/>
          </c:spPr>
          <c:invertIfNegative val="0"/>
          <c:cat>
            <c:strRef>
              <c:f>'נתונים ג''-20 '!$B$1:$J$1</c:f>
              <c:strCache>
                <c:ptCount val="9"/>
                <c:pt idx="0">
                  <c:v>2014</c:v>
                </c:pt>
                <c:pt idx="1">
                  <c:v>2015</c:v>
                </c:pt>
                <c:pt idx="2">
                  <c:v>2016</c:v>
                </c:pt>
                <c:pt idx="3">
                  <c:v>2017</c:v>
                </c:pt>
                <c:pt idx="4">
                  <c:v>2018</c:v>
                </c:pt>
                <c:pt idx="5">
                  <c:v>2019</c:v>
                </c:pt>
                <c:pt idx="6">
                  <c:v>2020</c:v>
                </c:pt>
                <c:pt idx="7">
                  <c:v>2021</c:v>
                </c:pt>
                <c:pt idx="8">
                  <c:v>2022</c:v>
                </c:pt>
              </c:strCache>
            </c:strRef>
          </c:cat>
          <c:val>
            <c:numRef>
              <c:f>'נתונים ג''-20 '!$B$2:$J$2</c:f>
              <c:numCache>
                <c:formatCode>#,##0</c:formatCode>
                <c:ptCount val="9"/>
                <c:pt idx="0">
                  <c:v>63220.1</c:v>
                </c:pt>
                <c:pt idx="1">
                  <c:v>57075.899999999994</c:v>
                </c:pt>
                <c:pt idx="2">
                  <c:v>55928.5</c:v>
                </c:pt>
                <c:pt idx="3">
                  <c:v>58178.899999999994</c:v>
                </c:pt>
                <c:pt idx="4">
                  <c:v>60170.7</c:v>
                </c:pt>
                <c:pt idx="5">
                  <c:v>60630.100000000006</c:v>
                </c:pt>
                <c:pt idx="6">
                  <c:v>59322.700000000004</c:v>
                </c:pt>
                <c:pt idx="7">
                  <c:v>70133.3</c:v>
                </c:pt>
                <c:pt idx="8">
                  <c:v>60174.399999999994</c:v>
                </c:pt>
              </c:numCache>
            </c:numRef>
          </c:val>
          <c:extLst>
            <c:ext xmlns:c16="http://schemas.microsoft.com/office/drawing/2014/chart" uri="{C3380CC4-5D6E-409C-BE32-E72D297353CC}">
              <c16:uniqueId val="{00000000-3BEB-4805-A1AE-35E5B5887788}"/>
            </c:ext>
          </c:extLst>
        </c:ser>
        <c:dLbls>
          <c:showLegendKey val="0"/>
          <c:showVal val="0"/>
          <c:showCatName val="0"/>
          <c:showSerName val="0"/>
          <c:showPercent val="0"/>
          <c:showBubbleSize val="0"/>
        </c:dLbls>
        <c:gapWidth val="219"/>
        <c:overlap val="100"/>
        <c:axId val="624100912"/>
        <c:axId val="1"/>
      </c:barChart>
      <c:lineChart>
        <c:grouping val="standard"/>
        <c:varyColors val="0"/>
        <c:ser>
          <c:idx val="4"/>
          <c:order val="1"/>
          <c:tx>
            <c:strRef>
              <c:f>'נתונים ג''-20 '!$A$3</c:f>
              <c:strCache>
                <c:ptCount val="1"/>
                <c:pt idx="0">
                  <c:v>משקל ענף ההייטק מסך יצוא סחורות (ציר משני)</c:v>
                </c:pt>
              </c:strCache>
            </c:strRef>
          </c:tx>
          <c:spPr>
            <a:ln w="19050" cap="rnd" cmpd="sng" algn="ctr">
              <a:solidFill>
                <a:srgbClr val="59BFCB"/>
              </a:solidFill>
              <a:prstDash val="solid"/>
              <a:round/>
            </a:ln>
            <a:effectLst/>
          </c:spPr>
          <c:marker>
            <c:symbol val="none"/>
          </c:marker>
          <c:cat>
            <c:strRef>
              <c:f>'נתונים ג''-20 '!$B$1:$J$1</c:f>
              <c:strCache>
                <c:ptCount val="9"/>
                <c:pt idx="0">
                  <c:v>2014</c:v>
                </c:pt>
                <c:pt idx="1">
                  <c:v>2015</c:v>
                </c:pt>
                <c:pt idx="2">
                  <c:v>2016</c:v>
                </c:pt>
                <c:pt idx="3">
                  <c:v>2017</c:v>
                </c:pt>
                <c:pt idx="4">
                  <c:v>2018</c:v>
                </c:pt>
                <c:pt idx="5">
                  <c:v>2019</c:v>
                </c:pt>
                <c:pt idx="6">
                  <c:v>2020</c:v>
                </c:pt>
                <c:pt idx="7">
                  <c:v>2021</c:v>
                </c:pt>
                <c:pt idx="8">
                  <c:v>2022</c:v>
                </c:pt>
              </c:strCache>
            </c:strRef>
          </c:cat>
          <c:val>
            <c:numRef>
              <c:f>'נתונים ג''-20 '!$B$3:$J$3</c:f>
              <c:numCache>
                <c:formatCode>0%</c:formatCode>
                <c:ptCount val="9"/>
                <c:pt idx="0">
                  <c:v>0.31335129175689375</c:v>
                </c:pt>
                <c:pt idx="1">
                  <c:v>0.39321324762290216</c:v>
                </c:pt>
                <c:pt idx="2">
                  <c:v>0.37717800405875357</c:v>
                </c:pt>
                <c:pt idx="3">
                  <c:v>0.36534035535219817</c:v>
                </c:pt>
                <c:pt idx="4">
                  <c:v>0.3308171585173515</c:v>
                </c:pt>
                <c:pt idx="5">
                  <c:v>0.28130911873805259</c:v>
                </c:pt>
                <c:pt idx="6">
                  <c:v>0.27193637511441654</c:v>
                </c:pt>
                <c:pt idx="7">
                  <c:v>0.28489747381058639</c:v>
                </c:pt>
                <c:pt idx="8">
                  <c:v>0.39233053500250187</c:v>
                </c:pt>
              </c:numCache>
            </c:numRef>
          </c:val>
          <c:smooth val="0"/>
          <c:extLst>
            <c:ext xmlns:c16="http://schemas.microsoft.com/office/drawing/2014/chart" uri="{C3380CC4-5D6E-409C-BE32-E72D297353CC}">
              <c16:uniqueId val="{00000002-3BEB-4805-A1AE-35E5B5887788}"/>
            </c:ext>
          </c:extLst>
        </c:ser>
        <c:dLbls>
          <c:showLegendKey val="0"/>
          <c:showVal val="0"/>
          <c:showCatName val="0"/>
          <c:showSerName val="0"/>
          <c:showPercent val="0"/>
          <c:showBubbleSize val="0"/>
        </c:dLbls>
        <c:marker val="1"/>
        <c:smooth val="0"/>
        <c:axId val="3"/>
        <c:axId val="4"/>
      </c:lineChart>
      <c:catAx>
        <c:axId val="624100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e-IL"/>
          </a:p>
        </c:txPr>
        <c:crossAx val="1"/>
        <c:crosses val="autoZero"/>
        <c:auto val="1"/>
        <c:lblAlgn val="ctr"/>
        <c:lblOffset val="100"/>
        <c:noMultiLvlLbl val="0"/>
      </c:catAx>
      <c:valAx>
        <c:axId val="1"/>
        <c:scaling>
          <c:orientation val="minMax"/>
        </c:scaling>
        <c:delete val="0"/>
        <c:axPos val="l"/>
        <c:majorGridlines>
          <c:spPr>
            <a:ln w="9525" cap="flat" cmpd="sng" algn="ctr">
              <a:noFill/>
              <a:prstDash val="solid"/>
              <a:round/>
            </a:ln>
            <a:effectLst/>
          </c:spPr>
        </c:majorGridlines>
        <c:title>
          <c:tx>
            <c:rich>
              <a:bodyPr rot="0" spcFirstLastPara="1" vertOverflow="ellipsis" wrap="square" anchor="ctr" anchorCtr="1"/>
              <a:lstStyle/>
              <a:p>
                <a:pPr>
                  <a:defRPr sz="1000" b="1"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r>
                  <a:rPr lang="he-IL" sz="1000" b="0">
                    <a:solidFill>
                      <a:sysClr val="windowText" lastClr="000000"/>
                    </a:solidFill>
                    <a:latin typeface="Assistant" panose="00000500000000000000" pitchFamily="2" charset="-79"/>
                    <a:cs typeface="Assistant" panose="00000500000000000000" pitchFamily="2" charset="-79"/>
                  </a:rPr>
                  <a:t>מיליארדי</a:t>
                </a:r>
                <a:r>
                  <a:rPr lang="he-IL" sz="1000" b="0" baseline="0">
                    <a:solidFill>
                      <a:sysClr val="windowText" lastClr="000000"/>
                    </a:solidFill>
                    <a:latin typeface="Assistant" panose="00000500000000000000" pitchFamily="2" charset="-79"/>
                    <a:cs typeface="Assistant" panose="00000500000000000000" pitchFamily="2" charset="-79"/>
                  </a:rPr>
                  <a:t> דולרים</a:t>
                </a:r>
                <a:endParaRPr lang="en-US" sz="1000" b="0">
                  <a:solidFill>
                    <a:sysClr val="windowText" lastClr="000000"/>
                  </a:solidFill>
                  <a:latin typeface="Assistant" panose="00000500000000000000" pitchFamily="2" charset="-79"/>
                  <a:cs typeface="Assistant" panose="00000500000000000000" pitchFamily="2" charset="-79"/>
                </a:endParaRPr>
              </a:p>
            </c:rich>
          </c:tx>
          <c:layout>
            <c:manualLayout>
              <c:xMode val="edge"/>
              <c:yMode val="edge"/>
              <c:x val="6.2597222222222229E-3"/>
              <c:y val="8.4296296296296289E-3"/>
            </c:manualLayout>
          </c:layout>
          <c:overlay val="0"/>
          <c:spPr>
            <a:noFill/>
            <a:ln>
              <a:noFill/>
            </a:ln>
            <a:effectLst/>
          </c:spPr>
          <c:txPr>
            <a:bodyPr rot="0" spcFirstLastPara="1" vertOverflow="ellipsis" wrap="square" anchor="ctr" anchorCtr="1"/>
            <a:lstStyle/>
            <a:p>
              <a:pPr>
                <a:defRPr sz="1000" b="1"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title>
        <c:numFmt formatCode="#,##0" sourceLinked="1"/>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624100912"/>
        <c:crosses val="autoZero"/>
        <c:crossBetween val="between"/>
        <c:dispUnits>
          <c:builtInUnit val="thousands"/>
        </c:dispUnits>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title>
          <c:tx>
            <c:rich>
              <a:bodyPr rot="0" spcFirstLastPara="1" vertOverflow="ellipsis" wrap="square" anchor="ctr" anchorCtr="1"/>
              <a:lstStyle/>
              <a:p>
                <a:pPr>
                  <a:defRPr sz="1000" b="1"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r>
                  <a:rPr lang="he-IL" sz="1000" b="0">
                    <a:solidFill>
                      <a:sysClr val="windowText" lastClr="000000"/>
                    </a:solidFill>
                    <a:latin typeface="Assistant" panose="00000500000000000000" pitchFamily="2" charset="-79"/>
                    <a:cs typeface="Assistant" panose="00000500000000000000" pitchFamily="2" charset="-79"/>
                  </a:rPr>
                  <a:t>אחוזים</a:t>
                </a:r>
                <a:endParaRPr lang="en-US" sz="1000" b="0">
                  <a:solidFill>
                    <a:sysClr val="windowText" lastClr="000000"/>
                  </a:solidFill>
                  <a:latin typeface="Assistant" panose="00000500000000000000" pitchFamily="2" charset="-79"/>
                  <a:cs typeface="Assistant" panose="00000500000000000000" pitchFamily="2" charset="-79"/>
                </a:endParaRPr>
              </a:p>
            </c:rich>
          </c:tx>
          <c:layout>
            <c:manualLayout>
              <c:xMode val="edge"/>
              <c:yMode val="edge"/>
              <c:x val="0.89798777777777783"/>
              <c:y val="1.0929629629629626E-2"/>
            </c:manualLayout>
          </c:layout>
          <c:overlay val="0"/>
          <c:spPr>
            <a:noFill/>
            <a:ln>
              <a:noFill/>
            </a:ln>
            <a:effectLst/>
          </c:spPr>
          <c:txPr>
            <a:bodyPr rot="0" spcFirstLastPara="1" vertOverflow="ellipsis" wrap="square" anchor="ctr" anchorCtr="1"/>
            <a:lstStyle/>
            <a:p>
              <a:pPr>
                <a:defRPr sz="1000" b="1"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title>
        <c:numFmt formatCode="0%" sourceLinked="1"/>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3"/>
        <c:crosses val="max"/>
        <c:crossBetween val="between"/>
      </c:valAx>
      <c:spPr>
        <a:noFill/>
        <a:ln w="25400">
          <a:noFill/>
        </a:ln>
        <a:effectLst/>
      </c:spPr>
    </c:plotArea>
    <c:legend>
      <c:legendPos val="b"/>
      <c:layout>
        <c:manualLayout>
          <c:xMode val="edge"/>
          <c:yMode val="edge"/>
          <c:x val="8.3104722222222233E-2"/>
          <c:y val="0.78011203703703691"/>
          <c:w val="0.74206805555555544"/>
          <c:h val="0.19048981481481483"/>
        </c:manualLayout>
      </c:layout>
      <c:overlay val="0"/>
      <c:spPr>
        <a:noFill/>
        <a:ln w="25400">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legend>
    <c:plotVisOnly val="1"/>
    <c:dispBlanksAs val="gap"/>
    <c:showDLblsOverMax val="0"/>
  </c:chart>
  <c:spPr>
    <a:solidFill>
      <a:sysClr val="window" lastClr="FFFFFF">
        <a:lumMod val="95000"/>
      </a:sysClr>
    </a:solidFill>
    <a:ln w="9525" cap="flat" cmpd="sng" algn="ctr">
      <a:noFill/>
      <a:prstDash val="solid"/>
      <a:round/>
    </a:ln>
    <a:effectLst/>
  </c:spPr>
  <c:txPr>
    <a:bodyPr/>
    <a:lstStyle/>
    <a:p>
      <a:pPr>
        <a:defRPr/>
      </a:pPr>
      <a:endParaRPr lang="he-IL"/>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23516074575184"/>
          <c:y val="0.24978796296296302"/>
          <c:w val="0.77260310771012775"/>
          <c:h val="0.58540138888888893"/>
        </c:manualLayout>
      </c:layout>
      <c:barChart>
        <c:barDir val="col"/>
        <c:grouping val="stacked"/>
        <c:varyColors val="0"/>
        <c:ser>
          <c:idx val="1"/>
          <c:order val="0"/>
          <c:tx>
            <c:strRef>
              <c:f>'נתונים ג''-21  '!$A$2</c:f>
              <c:strCache>
                <c:ptCount val="1"/>
                <c:pt idx="0">
                  <c:v>ייצוא שירותים</c:v>
                </c:pt>
              </c:strCache>
            </c:strRef>
          </c:tx>
          <c:spPr>
            <a:solidFill>
              <a:srgbClr val="177990"/>
            </a:solidFill>
            <a:ln>
              <a:noFill/>
            </a:ln>
            <a:effectLst/>
          </c:spPr>
          <c:invertIfNegative val="0"/>
          <c:cat>
            <c:strRef>
              <c:f>'נתונים ג''-21  '!$B$1:$J$1</c:f>
              <c:strCache>
                <c:ptCount val="9"/>
                <c:pt idx="0">
                  <c:v>2014</c:v>
                </c:pt>
                <c:pt idx="1">
                  <c:v>2015</c:v>
                </c:pt>
                <c:pt idx="2">
                  <c:v>2016</c:v>
                </c:pt>
                <c:pt idx="3">
                  <c:v>2017</c:v>
                </c:pt>
                <c:pt idx="4">
                  <c:v>2018</c:v>
                </c:pt>
                <c:pt idx="5">
                  <c:v>2019</c:v>
                </c:pt>
                <c:pt idx="6">
                  <c:v>2020</c:v>
                </c:pt>
                <c:pt idx="7">
                  <c:v>2021</c:v>
                </c:pt>
                <c:pt idx="8">
                  <c:v>2022*</c:v>
                </c:pt>
              </c:strCache>
            </c:strRef>
          </c:cat>
          <c:val>
            <c:numRef>
              <c:f>'נתונים ג''-21  '!$B$2:$J$2</c:f>
              <c:numCache>
                <c:formatCode>#,##0</c:formatCode>
                <c:ptCount val="9"/>
                <c:pt idx="0">
                  <c:v>36919.799999999996</c:v>
                </c:pt>
                <c:pt idx="1">
                  <c:v>37485.800000000003</c:v>
                </c:pt>
                <c:pt idx="2">
                  <c:v>40558.600000000006</c:v>
                </c:pt>
                <c:pt idx="3">
                  <c:v>46652.7</c:v>
                </c:pt>
                <c:pt idx="4">
                  <c:v>52250.400000000001</c:v>
                </c:pt>
                <c:pt idx="5">
                  <c:v>57338.3</c:v>
                </c:pt>
                <c:pt idx="6">
                  <c:v>55270</c:v>
                </c:pt>
                <c:pt idx="7">
                  <c:v>73982.2</c:v>
                </c:pt>
                <c:pt idx="8">
                  <c:v>64426</c:v>
                </c:pt>
              </c:numCache>
            </c:numRef>
          </c:val>
          <c:extLst>
            <c:ext xmlns:c16="http://schemas.microsoft.com/office/drawing/2014/chart" uri="{C3380CC4-5D6E-409C-BE32-E72D297353CC}">
              <c16:uniqueId val="{00000000-CA1B-47B1-B0C5-EAB27E851207}"/>
            </c:ext>
          </c:extLst>
        </c:ser>
        <c:dLbls>
          <c:showLegendKey val="0"/>
          <c:showVal val="0"/>
          <c:showCatName val="0"/>
          <c:showSerName val="0"/>
          <c:showPercent val="0"/>
          <c:showBubbleSize val="0"/>
        </c:dLbls>
        <c:gapWidth val="219"/>
        <c:overlap val="100"/>
        <c:axId val="624100912"/>
        <c:axId val="1"/>
      </c:barChart>
      <c:lineChart>
        <c:grouping val="standard"/>
        <c:varyColors val="0"/>
        <c:ser>
          <c:idx val="2"/>
          <c:order val="1"/>
          <c:tx>
            <c:strRef>
              <c:f>'נתונים ג''-21  '!$A$3</c:f>
              <c:strCache>
                <c:ptCount val="1"/>
                <c:pt idx="0">
                  <c:v>משקל ענף ההייטק מסך יצוא שירותים (ציר משני)</c:v>
                </c:pt>
              </c:strCache>
            </c:strRef>
          </c:tx>
          <c:spPr>
            <a:ln w="19050" cap="rnd" cmpd="sng" algn="ctr">
              <a:solidFill>
                <a:srgbClr val="59BFCB"/>
              </a:solidFill>
              <a:prstDash val="solid"/>
              <a:round/>
            </a:ln>
            <a:effectLst/>
          </c:spPr>
          <c:marker>
            <c:symbol val="none"/>
          </c:marker>
          <c:cat>
            <c:strRef>
              <c:f>'נתונים ג''-21  '!$B$1:$J$1</c:f>
              <c:strCache>
                <c:ptCount val="9"/>
                <c:pt idx="0">
                  <c:v>2014</c:v>
                </c:pt>
                <c:pt idx="1">
                  <c:v>2015</c:v>
                </c:pt>
                <c:pt idx="2">
                  <c:v>2016</c:v>
                </c:pt>
                <c:pt idx="3">
                  <c:v>2017</c:v>
                </c:pt>
                <c:pt idx="4">
                  <c:v>2018</c:v>
                </c:pt>
                <c:pt idx="5">
                  <c:v>2019</c:v>
                </c:pt>
                <c:pt idx="6">
                  <c:v>2020</c:v>
                </c:pt>
                <c:pt idx="7">
                  <c:v>2021</c:v>
                </c:pt>
                <c:pt idx="8">
                  <c:v>2022*</c:v>
                </c:pt>
              </c:strCache>
            </c:strRef>
          </c:cat>
          <c:val>
            <c:numRef>
              <c:f>'נתונים ג''-21  '!$B$3:$J$3</c:f>
              <c:numCache>
                <c:formatCode>0%</c:formatCode>
                <c:ptCount val="9"/>
                <c:pt idx="0">
                  <c:v>0.56183673801049849</c:v>
                </c:pt>
                <c:pt idx="1">
                  <c:v>0.50416424352688216</c:v>
                </c:pt>
                <c:pt idx="2">
                  <c:v>0.54363316288037544</c:v>
                </c:pt>
                <c:pt idx="3">
                  <c:v>0.51132946217475095</c:v>
                </c:pt>
                <c:pt idx="4">
                  <c:v>0.5234888153966285</c:v>
                </c:pt>
                <c:pt idx="5">
                  <c:v>0.63769243245788587</c:v>
                </c:pt>
                <c:pt idx="6">
                  <c:v>0.79294373077618963</c:v>
                </c:pt>
                <c:pt idx="7">
                  <c:v>0.66825804044756709</c:v>
                </c:pt>
                <c:pt idx="8">
                  <c:v>0.7186589265203488</c:v>
                </c:pt>
              </c:numCache>
            </c:numRef>
          </c:val>
          <c:smooth val="0"/>
          <c:extLst>
            <c:ext xmlns:c16="http://schemas.microsoft.com/office/drawing/2014/chart" uri="{C3380CC4-5D6E-409C-BE32-E72D297353CC}">
              <c16:uniqueId val="{00000001-CA1B-47B1-B0C5-EAB27E851207}"/>
            </c:ext>
          </c:extLst>
        </c:ser>
        <c:dLbls>
          <c:showLegendKey val="0"/>
          <c:showVal val="0"/>
          <c:showCatName val="0"/>
          <c:showSerName val="0"/>
          <c:showPercent val="0"/>
          <c:showBubbleSize val="0"/>
        </c:dLbls>
        <c:marker val="1"/>
        <c:smooth val="0"/>
        <c:axId val="1143947328"/>
        <c:axId val="1143952576"/>
      </c:lineChart>
      <c:catAx>
        <c:axId val="624100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1"/>
        <c:crosses val="autoZero"/>
        <c:auto val="1"/>
        <c:lblAlgn val="ctr"/>
        <c:lblOffset val="100"/>
        <c:noMultiLvlLbl val="0"/>
      </c:catAx>
      <c:valAx>
        <c:axId val="1"/>
        <c:scaling>
          <c:orientation val="minMax"/>
        </c:scaling>
        <c:delete val="0"/>
        <c:axPos val="l"/>
        <c:majorGridlines>
          <c:spPr>
            <a:ln w="9525" cap="flat" cmpd="sng" algn="ctr">
              <a:noFill/>
              <a:prstDash val="solid"/>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r>
                  <a:rPr lang="he-IL" sz="1000" b="0">
                    <a:solidFill>
                      <a:sysClr val="windowText" lastClr="000000"/>
                    </a:solidFill>
                    <a:latin typeface="Assistant" panose="00000500000000000000" pitchFamily="2" charset="-79"/>
                    <a:cs typeface="Assistant" panose="00000500000000000000" pitchFamily="2" charset="-79"/>
                  </a:rPr>
                  <a:t>מיליארדי דולרים</a:t>
                </a:r>
                <a:endParaRPr lang="en-US" sz="1000" b="0">
                  <a:solidFill>
                    <a:sysClr val="windowText" lastClr="000000"/>
                  </a:solidFill>
                  <a:latin typeface="Assistant" panose="00000500000000000000" pitchFamily="2" charset="-79"/>
                  <a:cs typeface="Assistant" panose="00000500000000000000" pitchFamily="2" charset="-79"/>
                </a:endParaRPr>
              </a:p>
            </c:rich>
          </c:tx>
          <c:layout>
            <c:manualLayout>
              <c:xMode val="edge"/>
              <c:yMode val="edge"/>
              <c:x val="1.8779342723004695E-2"/>
              <c:y val="2.4807159521726456E-2"/>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title>
        <c:numFmt formatCode="#,##0" sourceLinked="1"/>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624100912"/>
        <c:crosses val="autoZero"/>
        <c:crossBetween val="between"/>
        <c:dispUnits>
          <c:builtInUnit val="thousands"/>
        </c:dispUnits>
      </c:valAx>
      <c:valAx>
        <c:axId val="1143952576"/>
        <c:scaling>
          <c:orientation val="minMax"/>
        </c:scaling>
        <c:delete val="0"/>
        <c:axPos val="r"/>
        <c:title>
          <c:tx>
            <c:rich>
              <a:bodyPr rot="0" spcFirstLastPara="1" vertOverflow="ellipsis"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r>
                  <a:rPr lang="he-IL" sz="1000" b="0">
                    <a:solidFill>
                      <a:sysClr val="windowText" lastClr="000000"/>
                    </a:solidFill>
                    <a:latin typeface="Assistant" panose="00000500000000000000" pitchFamily="2" charset="-79"/>
                    <a:cs typeface="Assistant" panose="00000500000000000000" pitchFamily="2" charset="-79"/>
                  </a:rPr>
                  <a:t>אחוזים</a:t>
                </a:r>
                <a:endParaRPr lang="en-US" sz="1000" b="0">
                  <a:solidFill>
                    <a:sysClr val="windowText" lastClr="000000"/>
                  </a:solidFill>
                  <a:latin typeface="Assistant" panose="00000500000000000000" pitchFamily="2" charset="-79"/>
                  <a:cs typeface="Assistant" panose="00000500000000000000" pitchFamily="2" charset="-79"/>
                </a:endParaRPr>
              </a:p>
            </c:rich>
          </c:tx>
          <c:layout>
            <c:manualLayout>
              <c:xMode val="edge"/>
              <c:yMode val="edge"/>
              <c:x val="0.90384976525821592"/>
              <c:y val="2.8810977575171523E-2"/>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title>
        <c:numFmt formatCode="0%" sourceLinked="1"/>
        <c:majorTickMark val="out"/>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e-IL"/>
          </a:p>
        </c:txPr>
        <c:crossAx val="1143947328"/>
        <c:crosses val="max"/>
        <c:crossBetween val="between"/>
      </c:valAx>
      <c:catAx>
        <c:axId val="1143947328"/>
        <c:scaling>
          <c:orientation val="minMax"/>
        </c:scaling>
        <c:delete val="1"/>
        <c:axPos val="b"/>
        <c:numFmt formatCode="General" sourceLinked="1"/>
        <c:majorTickMark val="out"/>
        <c:minorTickMark val="none"/>
        <c:tickLblPos val="nextTo"/>
        <c:crossAx val="1143952576"/>
        <c:crosses val="autoZero"/>
        <c:auto val="1"/>
        <c:lblAlgn val="ctr"/>
        <c:lblOffset val="100"/>
        <c:noMultiLvlLbl val="0"/>
      </c:catAx>
      <c:spPr>
        <a:noFill/>
        <a:ln w="25400">
          <a:noFill/>
        </a:ln>
        <a:effectLst/>
      </c:spPr>
    </c:plotArea>
    <c:legend>
      <c:legendPos val="b"/>
      <c:layout>
        <c:manualLayout>
          <c:xMode val="edge"/>
          <c:yMode val="edge"/>
          <c:x val="0.14959472222222225"/>
          <c:y val="3.4269444444444443E-2"/>
          <c:w val="0.76078277777777781"/>
          <c:h val="0.21901759259259257"/>
        </c:manualLayout>
      </c:layout>
      <c:overlay val="0"/>
      <c:spPr>
        <a:noFill/>
        <a:ln w="25400">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legend>
    <c:plotVisOnly val="1"/>
    <c:dispBlanksAs val="gap"/>
    <c:showDLblsOverMax val="0"/>
  </c:chart>
  <c:spPr>
    <a:solidFill>
      <a:sysClr val="window" lastClr="FFFFFF">
        <a:lumMod val="95000"/>
      </a:sysClr>
    </a:solidFill>
    <a:ln w="9525" cap="flat" cmpd="sng" algn="ctr">
      <a:noFill/>
      <a:prstDash val="solid"/>
      <a:round/>
    </a:ln>
    <a:effectLst/>
  </c:spPr>
  <c:txPr>
    <a:bodyPr/>
    <a:lstStyle/>
    <a:p>
      <a:pPr>
        <a:defRPr/>
      </a:pPr>
      <a:endParaRPr lang="he-I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539166666666665E-2"/>
          <c:y val="8.1949999999999995E-2"/>
          <c:w val="0.89191750000000003"/>
          <c:h val="0.74032790421745232"/>
        </c:manualLayout>
      </c:layout>
      <c:lineChart>
        <c:grouping val="standard"/>
        <c:varyColors val="0"/>
        <c:ser>
          <c:idx val="2"/>
          <c:order val="0"/>
          <c:tx>
            <c:strRef>
              <c:f>'נתונים ג''-3'!$A$3</c:f>
              <c:strCache>
                <c:ptCount val="1"/>
                <c:pt idx="0">
                  <c:v>הון מניות</c:v>
                </c:pt>
              </c:strCache>
            </c:strRef>
          </c:tx>
          <c:spPr>
            <a:ln w="28575" cap="rnd">
              <a:solidFill>
                <a:srgbClr val="8BCED6"/>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7E45-4FDD-A35A-D4E2812D2962}"/>
                </c:ext>
              </c:extLst>
            </c:dLbl>
            <c:dLbl>
              <c:idx val="1"/>
              <c:delete val="1"/>
              <c:extLst>
                <c:ext xmlns:c15="http://schemas.microsoft.com/office/drawing/2012/chart" uri="{CE6537A1-D6FC-4f65-9D91-7224C49458BB}"/>
                <c:ext xmlns:c16="http://schemas.microsoft.com/office/drawing/2014/chart" uri="{C3380CC4-5D6E-409C-BE32-E72D297353CC}">
                  <c16:uniqueId val="{00000001-7E45-4FDD-A35A-D4E2812D2962}"/>
                </c:ext>
              </c:extLst>
            </c:dLbl>
            <c:dLbl>
              <c:idx val="2"/>
              <c:delete val="1"/>
              <c:extLst>
                <c:ext xmlns:c15="http://schemas.microsoft.com/office/drawing/2012/chart" uri="{CE6537A1-D6FC-4f65-9D91-7224C49458BB}"/>
                <c:ext xmlns:c16="http://schemas.microsoft.com/office/drawing/2014/chart" uri="{C3380CC4-5D6E-409C-BE32-E72D297353CC}">
                  <c16:uniqueId val="{00000002-7E45-4FDD-A35A-D4E2812D2962}"/>
                </c:ext>
              </c:extLst>
            </c:dLbl>
            <c:dLbl>
              <c:idx val="3"/>
              <c:delete val="1"/>
              <c:extLst>
                <c:ext xmlns:c15="http://schemas.microsoft.com/office/drawing/2012/chart" uri="{CE6537A1-D6FC-4f65-9D91-7224C49458BB}"/>
                <c:ext xmlns:c16="http://schemas.microsoft.com/office/drawing/2014/chart" uri="{C3380CC4-5D6E-409C-BE32-E72D297353CC}">
                  <c16:uniqueId val="{00000003-7E45-4FDD-A35A-D4E2812D2962}"/>
                </c:ext>
              </c:extLst>
            </c:dLbl>
            <c:dLbl>
              <c:idx val="4"/>
              <c:delete val="1"/>
              <c:extLst>
                <c:ext xmlns:c15="http://schemas.microsoft.com/office/drawing/2012/chart" uri="{CE6537A1-D6FC-4f65-9D91-7224C49458BB}"/>
                <c:ext xmlns:c16="http://schemas.microsoft.com/office/drawing/2014/chart" uri="{C3380CC4-5D6E-409C-BE32-E72D297353CC}">
                  <c16:uniqueId val="{00000004-7E45-4FDD-A35A-D4E2812D2962}"/>
                </c:ext>
              </c:extLst>
            </c:dLbl>
            <c:dLbl>
              <c:idx val="5"/>
              <c:delete val="1"/>
              <c:extLst>
                <c:ext xmlns:c15="http://schemas.microsoft.com/office/drawing/2012/chart" uri="{CE6537A1-D6FC-4f65-9D91-7224C49458BB}"/>
                <c:ext xmlns:c16="http://schemas.microsoft.com/office/drawing/2014/chart" uri="{C3380CC4-5D6E-409C-BE32-E72D297353CC}">
                  <c16:uniqueId val="{00000005-7E45-4FDD-A35A-D4E2812D2962}"/>
                </c:ext>
              </c:extLst>
            </c:dLbl>
            <c:dLbl>
              <c:idx val="6"/>
              <c:delete val="1"/>
              <c:extLst>
                <c:ext xmlns:c15="http://schemas.microsoft.com/office/drawing/2012/chart" uri="{CE6537A1-D6FC-4f65-9D91-7224C49458BB}"/>
                <c:ext xmlns:c16="http://schemas.microsoft.com/office/drawing/2014/chart" uri="{C3380CC4-5D6E-409C-BE32-E72D297353CC}">
                  <c16:uniqueId val="{00000006-7E45-4FDD-A35A-D4E2812D2962}"/>
                </c:ext>
              </c:extLst>
            </c:dLbl>
            <c:dLbl>
              <c:idx val="7"/>
              <c:layout>
                <c:manualLayout>
                  <c:x val="-5.0621143447898587E-2"/>
                  <c:y val="-0.10395955448112948"/>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E45-4FDD-A35A-D4E2812D2962}"/>
                </c:ext>
              </c:extLst>
            </c:dLbl>
            <c:dLbl>
              <c:idx val="8"/>
              <c:layout>
                <c:manualLayout>
                  <c:x val="-1.5700503621469512E-2"/>
                  <c:y val="-3.36457263966619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E45-4FDD-A35A-D4E2812D2962}"/>
                </c:ext>
              </c:extLst>
            </c:dLbl>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'נתונים ג''-3'!$B$1:$M$1</c15:sqref>
                  </c15:fullRef>
                </c:ext>
              </c:extLst>
              <c:f>'נתונים ג''-3'!$D$1:$M$1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extLst>
                <c:ext xmlns:c15="http://schemas.microsoft.com/office/drawing/2012/chart" uri="{02D57815-91ED-43cb-92C2-25804820EDAC}">
                  <c15:fullRef>
                    <c15:sqref>'נתונים ג''-3'!$B$3:$M$3</c15:sqref>
                  </c15:fullRef>
                </c:ext>
              </c:extLst>
              <c:f>'נתונים ג''-3'!$D$3:$M$3</c:f>
              <c:numCache>
                <c:formatCode>#,##0</c:formatCode>
                <c:ptCount val="10"/>
                <c:pt idx="0">
                  <c:v>56166.195</c:v>
                </c:pt>
                <c:pt idx="1">
                  <c:v>60415.364000000001</c:v>
                </c:pt>
                <c:pt idx="2">
                  <c:v>60600.101000000002</c:v>
                </c:pt>
                <c:pt idx="3">
                  <c:v>61779.330999999998</c:v>
                </c:pt>
                <c:pt idx="4">
                  <c:v>78224.236000000004</c:v>
                </c:pt>
                <c:pt idx="5">
                  <c:v>77649.356</c:v>
                </c:pt>
                <c:pt idx="6">
                  <c:v>99678.210999999996</c:v>
                </c:pt>
                <c:pt idx="7">
                  <c:v>139674.291</c:v>
                </c:pt>
                <c:pt idx="8">
                  <c:v>173924.5</c:v>
                </c:pt>
                <c:pt idx="9">
                  <c:v>124615</c:v>
                </c:pt>
              </c:numCache>
            </c:numRef>
          </c:val>
          <c:smooth val="0"/>
          <c:extLst>
            <c:ext xmlns:c15="http://schemas.microsoft.com/office/drawing/2012/chart" uri="{02D57815-91ED-43cb-92C2-25804820EDAC}">
              <c15:categoryFilterExceptions>
                <c15:categoryFilterException>
                  <c15:sqref>'נתונים ג''-3'!$B$3</c15:sqref>
                  <c15:dLbl>
                    <c:idx val="-1"/>
                    <c:delete val="1"/>
                    <c:extLst>
                      <c:ext uri="{CE6537A1-D6FC-4f65-9D91-7224C49458BB}"/>
                      <c:ext xmlns:c16="http://schemas.microsoft.com/office/drawing/2014/chart" uri="{C3380CC4-5D6E-409C-BE32-E72D297353CC}">
                        <c16:uniqueId val="{00000000-773C-4C97-A002-8460025E75E5}"/>
                      </c:ext>
                    </c:extLst>
                  </c15:dLbl>
                </c15:categoryFilterException>
                <c15:categoryFilterException>
                  <c15:sqref>'נתונים ג''-3'!$C$3</c15:sqref>
                  <c15:dLbl>
                    <c:idx val="-1"/>
                    <c:delete val="1"/>
                    <c:extLst>
                      <c:ext uri="{CE6537A1-D6FC-4f65-9D91-7224C49458BB}"/>
                      <c:ext xmlns:c16="http://schemas.microsoft.com/office/drawing/2014/chart" uri="{C3380CC4-5D6E-409C-BE32-E72D297353CC}">
                        <c16:uniqueId val="{00000001-773C-4C97-A002-8460025E75E5}"/>
                      </c:ext>
                    </c:extLst>
                  </c15:dLbl>
                </c15:categoryFilterException>
              </c15:categoryFilterExceptions>
            </c:ext>
            <c:ext xmlns:c16="http://schemas.microsoft.com/office/drawing/2014/chart" uri="{C3380CC4-5D6E-409C-BE32-E72D297353CC}">
              <c16:uniqueId val="{00000009-7E45-4FDD-A35A-D4E2812D2962}"/>
            </c:ext>
          </c:extLst>
        </c:ser>
        <c:ser>
          <c:idx val="3"/>
          <c:order val="1"/>
          <c:tx>
            <c:strRef>
              <c:f>'נתונים ג''-3'!$A$4</c:f>
              <c:strCache>
                <c:ptCount val="1"/>
                <c:pt idx="0">
                  <c:v>אג"ח סחירות</c:v>
                </c:pt>
              </c:strCache>
            </c:strRef>
          </c:tx>
          <c:spPr>
            <a:ln w="28575" cap="rnd">
              <a:solidFill>
                <a:srgbClr val="177990"/>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A-7E45-4FDD-A35A-D4E2812D2962}"/>
                </c:ext>
              </c:extLst>
            </c:dLbl>
            <c:dLbl>
              <c:idx val="1"/>
              <c:delete val="1"/>
              <c:extLst>
                <c:ext xmlns:c15="http://schemas.microsoft.com/office/drawing/2012/chart" uri="{CE6537A1-D6FC-4f65-9D91-7224C49458BB}"/>
                <c:ext xmlns:c16="http://schemas.microsoft.com/office/drawing/2014/chart" uri="{C3380CC4-5D6E-409C-BE32-E72D297353CC}">
                  <c16:uniqueId val="{0000000B-7E45-4FDD-A35A-D4E2812D2962}"/>
                </c:ext>
              </c:extLst>
            </c:dLbl>
            <c:dLbl>
              <c:idx val="2"/>
              <c:delete val="1"/>
              <c:extLst>
                <c:ext xmlns:c15="http://schemas.microsoft.com/office/drawing/2012/chart" uri="{CE6537A1-D6FC-4f65-9D91-7224C49458BB}"/>
                <c:ext xmlns:c16="http://schemas.microsoft.com/office/drawing/2014/chart" uri="{C3380CC4-5D6E-409C-BE32-E72D297353CC}">
                  <c16:uniqueId val="{0000000C-7E45-4FDD-A35A-D4E2812D2962}"/>
                </c:ext>
              </c:extLst>
            </c:dLbl>
            <c:dLbl>
              <c:idx val="3"/>
              <c:delete val="1"/>
              <c:extLst>
                <c:ext xmlns:c15="http://schemas.microsoft.com/office/drawing/2012/chart" uri="{CE6537A1-D6FC-4f65-9D91-7224C49458BB}"/>
                <c:ext xmlns:c16="http://schemas.microsoft.com/office/drawing/2014/chart" uri="{C3380CC4-5D6E-409C-BE32-E72D297353CC}">
                  <c16:uniqueId val="{0000000D-7E45-4FDD-A35A-D4E2812D2962}"/>
                </c:ext>
              </c:extLst>
            </c:dLbl>
            <c:dLbl>
              <c:idx val="4"/>
              <c:delete val="1"/>
              <c:extLst>
                <c:ext xmlns:c15="http://schemas.microsoft.com/office/drawing/2012/chart" uri="{CE6537A1-D6FC-4f65-9D91-7224C49458BB}"/>
                <c:ext xmlns:c16="http://schemas.microsoft.com/office/drawing/2014/chart" uri="{C3380CC4-5D6E-409C-BE32-E72D297353CC}">
                  <c16:uniqueId val="{0000000E-7E45-4FDD-A35A-D4E2812D2962}"/>
                </c:ext>
              </c:extLst>
            </c:dLbl>
            <c:dLbl>
              <c:idx val="5"/>
              <c:delete val="1"/>
              <c:extLst>
                <c:ext xmlns:c15="http://schemas.microsoft.com/office/drawing/2012/chart" uri="{CE6537A1-D6FC-4f65-9D91-7224C49458BB}"/>
                <c:ext xmlns:c16="http://schemas.microsoft.com/office/drawing/2014/chart" uri="{C3380CC4-5D6E-409C-BE32-E72D297353CC}">
                  <c16:uniqueId val="{0000000F-7E45-4FDD-A35A-D4E2812D2962}"/>
                </c:ext>
              </c:extLst>
            </c:dLbl>
            <c:dLbl>
              <c:idx val="6"/>
              <c:delete val="1"/>
              <c:extLst>
                <c:ext xmlns:c15="http://schemas.microsoft.com/office/drawing/2012/chart" uri="{CE6537A1-D6FC-4f65-9D91-7224C49458BB}"/>
                <c:ext xmlns:c16="http://schemas.microsoft.com/office/drawing/2014/chart" uri="{C3380CC4-5D6E-409C-BE32-E72D297353CC}">
                  <c16:uniqueId val="{00000010-7E45-4FDD-A35A-D4E2812D2962}"/>
                </c:ext>
              </c:extLst>
            </c:dLbl>
            <c:dLbl>
              <c:idx val="7"/>
              <c:layout>
                <c:manualLayout>
                  <c:x val="-3.8311083226577121E-2"/>
                  <c:y val="5.281893344813502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7E45-4FDD-A35A-D4E2812D2962}"/>
                </c:ext>
              </c:extLst>
            </c:dLbl>
            <c:dLbl>
              <c:idx val="8"/>
              <c:layout>
                <c:manualLayout>
                  <c:x val="-1.5700503621469512E-2"/>
                  <c:y val="5.046858959499288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7E45-4FDD-A35A-D4E2812D2962}"/>
                </c:ext>
              </c:extLst>
            </c:dLbl>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'נתונים ג''-3'!$B$1:$M$1</c15:sqref>
                  </c15:fullRef>
                </c:ext>
              </c:extLst>
              <c:f>'נתונים ג''-3'!$D$1:$M$1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extLst>
                <c:ext xmlns:c15="http://schemas.microsoft.com/office/drawing/2012/chart" uri="{02D57815-91ED-43cb-92C2-25804820EDAC}">
                  <c15:fullRef>
                    <c15:sqref>'נתונים ג''-3'!$B$4:$M$4</c15:sqref>
                  </c15:fullRef>
                </c:ext>
              </c:extLst>
              <c:f>'נתונים ג''-3'!$D$4:$M$4</c:f>
              <c:numCache>
                <c:formatCode>#,##0</c:formatCode>
                <c:ptCount val="10"/>
                <c:pt idx="0">
                  <c:v>39353.472999999998</c:v>
                </c:pt>
                <c:pt idx="1">
                  <c:v>45757.894</c:v>
                </c:pt>
                <c:pt idx="2">
                  <c:v>53480.796000000002</c:v>
                </c:pt>
                <c:pt idx="3">
                  <c:v>57368.678999999996</c:v>
                </c:pt>
                <c:pt idx="4">
                  <c:v>64765.974000000002</c:v>
                </c:pt>
                <c:pt idx="5">
                  <c:v>64054.856</c:v>
                </c:pt>
                <c:pt idx="6">
                  <c:v>71567.221000000005</c:v>
                </c:pt>
                <c:pt idx="7">
                  <c:v>78374.460000000006</c:v>
                </c:pt>
                <c:pt idx="8">
                  <c:v>80327.277000000002</c:v>
                </c:pt>
                <c:pt idx="9">
                  <c:v>77772</c:v>
                </c:pt>
              </c:numCache>
            </c:numRef>
          </c:val>
          <c:smooth val="0"/>
          <c:extLst>
            <c:ext xmlns:c15="http://schemas.microsoft.com/office/drawing/2012/chart" uri="{02D57815-91ED-43cb-92C2-25804820EDAC}">
              <c15:categoryFilterExceptions>
                <c15:categoryFilterException>
                  <c15:sqref>'נתונים ג''-3'!$B$4</c15:sqref>
                  <c15:dLbl>
                    <c:idx val="-1"/>
                    <c:delete val="1"/>
                    <c:extLst>
                      <c:ext uri="{CE6537A1-D6FC-4f65-9D91-7224C49458BB}"/>
                      <c:ext xmlns:c16="http://schemas.microsoft.com/office/drawing/2014/chart" uri="{C3380CC4-5D6E-409C-BE32-E72D297353CC}">
                        <c16:uniqueId val="{00000002-773C-4C97-A002-8460025E75E5}"/>
                      </c:ext>
                    </c:extLst>
                  </c15:dLbl>
                </c15:categoryFilterException>
                <c15:categoryFilterException>
                  <c15:sqref>'נתונים ג''-3'!$C$4</c15:sqref>
                  <c15:dLbl>
                    <c:idx val="-1"/>
                    <c:delete val="1"/>
                    <c:extLst>
                      <c:ext uri="{CE6537A1-D6FC-4f65-9D91-7224C49458BB}"/>
                      <c:ext xmlns:c16="http://schemas.microsoft.com/office/drawing/2014/chart" uri="{C3380CC4-5D6E-409C-BE32-E72D297353CC}">
                        <c16:uniqueId val="{00000003-773C-4C97-A002-8460025E75E5}"/>
                      </c:ext>
                    </c:extLst>
                  </c15:dLbl>
                </c15:categoryFilterException>
              </c15:categoryFilterExceptions>
            </c:ext>
            <c:ext xmlns:c16="http://schemas.microsoft.com/office/drawing/2014/chart" uri="{C3380CC4-5D6E-409C-BE32-E72D297353CC}">
              <c16:uniqueId val="{00000013-7E45-4FDD-A35A-D4E2812D2962}"/>
            </c:ext>
          </c:extLst>
        </c:ser>
        <c:dLbls>
          <c:showLegendKey val="0"/>
          <c:showVal val="0"/>
          <c:showCatName val="0"/>
          <c:showSerName val="0"/>
          <c:showPercent val="0"/>
          <c:showBubbleSize val="0"/>
        </c:dLbls>
        <c:smooth val="0"/>
        <c:axId val="660314408"/>
        <c:axId val="660312768"/>
        <c:extLst/>
      </c:lineChart>
      <c:catAx>
        <c:axId val="660314408"/>
        <c:scaling>
          <c:orientation val="minMax"/>
        </c:scaling>
        <c:delete val="0"/>
        <c:axPos val="b"/>
        <c:numFmt formatCode="General" sourceLinked="1"/>
        <c:majorTickMark val="none"/>
        <c:minorTickMark val="none"/>
        <c:tickLblPos val="nextTo"/>
        <c:spPr>
          <a:noFill/>
          <a:ln w="9525" cap="flat" cmpd="sng" algn="ctr">
            <a:noFill/>
            <a:round/>
          </a:ln>
          <a:effectLst/>
        </c:spPr>
        <c:txPr>
          <a:bodyPr rot="-2580000" spcFirstLastPara="1" vertOverflow="ellipsis" wrap="square" anchor="ctr" anchorCtr="1"/>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crossAx val="660312768"/>
        <c:crosses val="autoZero"/>
        <c:auto val="1"/>
        <c:lblAlgn val="ctr"/>
        <c:lblOffset val="100"/>
        <c:noMultiLvlLbl val="0"/>
      </c:catAx>
      <c:valAx>
        <c:axId val="660312768"/>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crossAx val="660314408"/>
        <c:crosses val="autoZero"/>
        <c:crossBetween val="between"/>
        <c:majorUnit val="40000"/>
        <c:dispUnits>
          <c:builtInUnit val="thousands"/>
        </c:dispUnits>
      </c:valAx>
      <c:spPr>
        <a:noFill/>
        <a:ln>
          <a:noFill/>
        </a:ln>
        <a:effectLst/>
      </c:spPr>
    </c:plotArea>
    <c:legend>
      <c:legendPos val="b"/>
      <c:layout>
        <c:manualLayout>
          <c:xMode val="edge"/>
          <c:yMode val="edge"/>
          <c:x val="0.12648619856036791"/>
          <c:y val="6.0655592901577349E-2"/>
          <c:w val="0.55176797385349219"/>
          <c:h val="0.15349074074074073"/>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legend>
    <c:plotVisOnly val="1"/>
    <c:dispBlanksAs val="gap"/>
    <c:showDLblsOverMax val="0"/>
  </c:chart>
  <c:spPr>
    <a:solidFill>
      <a:schemeClr val="bg1">
        <a:lumMod val="95000"/>
      </a:schemeClr>
    </a:solidFill>
    <a:ln w="9525" cap="flat" cmpd="sng" algn="ctr">
      <a:noFill/>
      <a:round/>
    </a:ln>
    <a:effectLst/>
  </c:spPr>
  <c:txPr>
    <a:bodyPr/>
    <a:lstStyle/>
    <a:p>
      <a:pPr>
        <a:defRPr sz="1050">
          <a:solidFill>
            <a:schemeClr val="tx1"/>
          </a:solidFill>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540268528695498E-2"/>
          <c:y val="6.5205092592592606E-2"/>
          <c:w val="0.88200139364812535"/>
          <c:h val="0.74358657407407402"/>
        </c:manualLayout>
      </c:layout>
      <c:barChart>
        <c:barDir val="col"/>
        <c:grouping val="stacked"/>
        <c:varyColors val="0"/>
        <c:ser>
          <c:idx val="0"/>
          <c:order val="0"/>
          <c:tx>
            <c:strRef>
              <c:f>'נתונים ג''-4'!$A$2</c:f>
              <c:strCache>
                <c:ptCount val="1"/>
                <c:pt idx="0">
                  <c:v>המגזר העסקי</c:v>
                </c:pt>
              </c:strCache>
            </c:strRef>
          </c:tx>
          <c:spPr>
            <a:solidFill>
              <a:schemeClr val="accent2"/>
            </a:solidFill>
            <a:ln>
              <a:noFill/>
            </a:ln>
            <a:effectLst/>
          </c:spPr>
          <c:invertIfNegative val="0"/>
          <c:dLbls>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CD6-43B3-A6B7-BE16FC4019D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'נתונים ג''-4'!$B$1:$K$1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'נתונים ג''-4'!$B$2:$K$2</c:f>
              <c:numCache>
                <c:formatCode>#,##0</c:formatCode>
                <c:ptCount val="10"/>
                <c:pt idx="0">
                  <c:v>501.20699999999999</c:v>
                </c:pt>
                <c:pt idx="1">
                  <c:v>-63.974999999999966</c:v>
                </c:pt>
                <c:pt idx="2">
                  <c:v>659.06</c:v>
                </c:pt>
                <c:pt idx="3">
                  <c:v>-238.69800000000001</c:v>
                </c:pt>
                <c:pt idx="4">
                  <c:v>240.79799999999997</c:v>
                </c:pt>
                <c:pt idx="5">
                  <c:v>-2094.607</c:v>
                </c:pt>
                <c:pt idx="6">
                  <c:v>-1161.569</c:v>
                </c:pt>
                <c:pt idx="7">
                  <c:v>2936.2200000000003</c:v>
                </c:pt>
                <c:pt idx="8">
                  <c:v>1438.7180000000003</c:v>
                </c:pt>
                <c:pt idx="9">
                  <c:v>2549</c:v>
                </c:pt>
              </c:numCache>
            </c:numRef>
          </c:val>
          <c:extLst>
            <c:ext xmlns:c16="http://schemas.microsoft.com/office/drawing/2014/chart" uri="{C3380CC4-5D6E-409C-BE32-E72D297353CC}">
              <c16:uniqueId val="{00000000-A73D-477F-8243-C4C878FD4BA5}"/>
            </c:ext>
          </c:extLst>
        </c:ser>
        <c:ser>
          <c:idx val="1"/>
          <c:order val="1"/>
          <c:tx>
            <c:strRef>
              <c:f>'נתונים ג''-4'!$A$3</c:f>
              <c:strCache>
                <c:ptCount val="1"/>
                <c:pt idx="0">
                  <c:v>המשקיעים המוסדיים</c:v>
                </c:pt>
              </c:strCache>
            </c:strRef>
          </c:tx>
          <c:spPr>
            <a:solidFill>
              <a:schemeClr val="accent4"/>
            </a:solidFill>
            <a:ln>
              <a:noFill/>
            </a:ln>
            <a:effectLst/>
          </c:spPr>
          <c:invertIfNegative val="0"/>
          <c:dLbls>
            <c:dLbl>
              <c:idx val="9"/>
              <c:layout>
                <c:manualLayout>
                  <c:x val="0"/>
                  <c:y val="-2.19704747958000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CD6-43B3-A6B7-BE16FC4019D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'נתונים ג''-4'!$B$1:$K$1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'נתונים ג''-4'!$B$3:$K$3</c:f>
              <c:numCache>
                <c:formatCode>#,##0</c:formatCode>
                <c:ptCount val="10"/>
                <c:pt idx="0">
                  <c:v>4538.4979999999996</c:v>
                </c:pt>
                <c:pt idx="1">
                  <c:v>3329.6570000000002</c:v>
                </c:pt>
                <c:pt idx="2">
                  <c:v>2588.1400000000003</c:v>
                </c:pt>
                <c:pt idx="3">
                  <c:v>476.34299999999996</c:v>
                </c:pt>
                <c:pt idx="4">
                  <c:v>-80.116999999999962</c:v>
                </c:pt>
                <c:pt idx="5">
                  <c:v>7681.8410000000003</c:v>
                </c:pt>
                <c:pt idx="6">
                  <c:v>2442.7629999999999</c:v>
                </c:pt>
                <c:pt idx="7">
                  <c:v>10742.268</c:v>
                </c:pt>
                <c:pt idx="8">
                  <c:v>4178.2119999999995</c:v>
                </c:pt>
                <c:pt idx="9">
                  <c:v>-5380</c:v>
                </c:pt>
              </c:numCache>
            </c:numRef>
          </c:val>
          <c:extLst>
            <c:ext xmlns:c16="http://schemas.microsoft.com/office/drawing/2014/chart" uri="{C3380CC4-5D6E-409C-BE32-E72D297353CC}">
              <c16:uniqueId val="{00000001-A73D-477F-8243-C4C878FD4BA5}"/>
            </c:ext>
          </c:extLst>
        </c:ser>
        <c:ser>
          <c:idx val="2"/>
          <c:order val="2"/>
          <c:tx>
            <c:strRef>
              <c:f>'נתונים ג''-4'!$A$4</c:f>
              <c:strCache>
                <c:ptCount val="1"/>
                <c:pt idx="0">
                  <c:v>משקי הבית</c:v>
                </c:pt>
              </c:strCache>
            </c:strRef>
          </c:tx>
          <c:spPr>
            <a:solidFill>
              <a:schemeClr val="accent6"/>
            </a:solidFill>
            <a:ln>
              <a:noFill/>
            </a:ln>
            <a:effectLst/>
          </c:spPr>
          <c:invertIfNegative val="0"/>
          <c:cat>
            <c:strRef>
              <c:f>'נתונים ג''-4'!$B$1:$K$1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'נתונים ג''-4'!$B$4:$K$4</c:f>
              <c:numCache>
                <c:formatCode>#,##0</c:formatCode>
                <c:ptCount val="10"/>
                <c:pt idx="0">
                  <c:v>2661.819</c:v>
                </c:pt>
                <c:pt idx="1">
                  <c:v>5356.57</c:v>
                </c:pt>
                <c:pt idx="2">
                  <c:v>2643.585</c:v>
                </c:pt>
                <c:pt idx="3">
                  <c:v>427.16699999999992</c:v>
                </c:pt>
                <c:pt idx="4">
                  <c:v>1824.0210000000002</c:v>
                </c:pt>
                <c:pt idx="5">
                  <c:v>3176.694</c:v>
                </c:pt>
                <c:pt idx="6">
                  <c:v>2192.252</c:v>
                </c:pt>
                <c:pt idx="7">
                  <c:v>1283.7469999999998</c:v>
                </c:pt>
                <c:pt idx="8">
                  <c:v>3212.2660000000005</c:v>
                </c:pt>
                <c:pt idx="9">
                  <c:v>-76</c:v>
                </c:pt>
              </c:numCache>
            </c:numRef>
          </c:val>
          <c:extLst>
            <c:ext xmlns:c16="http://schemas.microsoft.com/office/drawing/2014/chart" uri="{C3380CC4-5D6E-409C-BE32-E72D297353CC}">
              <c16:uniqueId val="{00000002-A73D-477F-8243-C4C878FD4BA5}"/>
            </c:ext>
          </c:extLst>
        </c:ser>
        <c:ser>
          <c:idx val="3"/>
          <c:order val="3"/>
          <c:tx>
            <c:strRef>
              <c:f>'נתונים ג''-4'!$A$5</c:f>
              <c:strCache>
                <c:ptCount val="1"/>
                <c:pt idx="0">
                  <c:v>בנקים</c:v>
                </c:pt>
              </c:strCache>
            </c:strRef>
          </c:tx>
          <c:spPr>
            <a:solidFill>
              <a:schemeClr val="accent2">
                <a:lumMod val="60000"/>
              </a:schemeClr>
            </a:solidFill>
            <a:ln>
              <a:noFill/>
            </a:ln>
            <a:effectLst/>
          </c:spPr>
          <c:invertIfNegative val="0"/>
          <c:cat>
            <c:strRef>
              <c:f>'נתונים ג''-4'!$B$1:$K$1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'נתונים ג''-4'!$B$5:$K$5</c:f>
              <c:numCache>
                <c:formatCode>#,##0</c:formatCode>
                <c:ptCount val="10"/>
                <c:pt idx="0">
                  <c:v>1623.8230000000008</c:v>
                </c:pt>
                <c:pt idx="1">
                  <c:v>1689.3240000000001</c:v>
                </c:pt>
                <c:pt idx="2">
                  <c:v>3935.1239999999984</c:v>
                </c:pt>
                <c:pt idx="3">
                  <c:v>949.82400000000018</c:v>
                </c:pt>
                <c:pt idx="4">
                  <c:v>2347.7669999999994</c:v>
                </c:pt>
                <c:pt idx="5">
                  <c:v>-1582.309999999999</c:v>
                </c:pt>
                <c:pt idx="6">
                  <c:v>2965.848</c:v>
                </c:pt>
                <c:pt idx="7">
                  <c:v>484.50099999999975</c:v>
                </c:pt>
                <c:pt idx="8">
                  <c:v>6807.148000000001</c:v>
                </c:pt>
                <c:pt idx="9">
                  <c:v>1023</c:v>
                </c:pt>
              </c:numCache>
            </c:numRef>
          </c:val>
          <c:extLst>
            <c:ext xmlns:c16="http://schemas.microsoft.com/office/drawing/2014/chart" uri="{C3380CC4-5D6E-409C-BE32-E72D297353CC}">
              <c16:uniqueId val="{00000003-A73D-477F-8243-C4C878FD4BA5}"/>
            </c:ext>
          </c:extLst>
        </c:ser>
        <c:dLbls>
          <c:showLegendKey val="0"/>
          <c:showVal val="0"/>
          <c:showCatName val="0"/>
          <c:showSerName val="0"/>
          <c:showPercent val="0"/>
          <c:showBubbleSize val="0"/>
        </c:dLbls>
        <c:gapWidth val="150"/>
        <c:overlap val="100"/>
        <c:axId val="1046140336"/>
        <c:axId val="1046140664"/>
      </c:barChart>
      <c:lineChart>
        <c:grouping val="standard"/>
        <c:varyColors val="0"/>
        <c:ser>
          <c:idx val="4"/>
          <c:order val="4"/>
          <c:tx>
            <c:strRef>
              <c:f>'נתונים ג''-4'!$A$6</c:f>
              <c:strCache>
                <c:ptCount val="1"/>
                <c:pt idx="0">
                  <c:v>סך השקעות בתיק ניירות הערך הזרים למסחר</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strRef>
              <c:f>'נתונים ג''-4'!$B$1:$K$1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'נתונים ג''-4'!$B$6:$K$6</c:f>
              <c:numCache>
                <c:formatCode>#,##0</c:formatCode>
                <c:ptCount val="10"/>
                <c:pt idx="0">
                  <c:v>9325.3469999999998</c:v>
                </c:pt>
                <c:pt idx="1">
                  <c:v>10311.576000000001</c:v>
                </c:pt>
                <c:pt idx="2">
                  <c:v>9825.9089999999978</c:v>
                </c:pt>
                <c:pt idx="3">
                  <c:v>1614.636</c:v>
                </c:pt>
                <c:pt idx="4">
                  <c:v>4332.4689999999991</c:v>
                </c:pt>
                <c:pt idx="5">
                  <c:v>7181.6180000000004</c:v>
                </c:pt>
                <c:pt idx="6">
                  <c:v>6439.2939999999999</c:v>
                </c:pt>
                <c:pt idx="7">
                  <c:v>15446.736000000001</c:v>
                </c:pt>
                <c:pt idx="8">
                  <c:v>15636.344000000001</c:v>
                </c:pt>
                <c:pt idx="9">
                  <c:v>-1884</c:v>
                </c:pt>
              </c:numCache>
            </c:numRef>
          </c:val>
          <c:smooth val="0"/>
          <c:extLst>
            <c:ext xmlns:c16="http://schemas.microsoft.com/office/drawing/2014/chart" uri="{C3380CC4-5D6E-409C-BE32-E72D297353CC}">
              <c16:uniqueId val="{00000004-A73D-477F-8243-C4C878FD4BA5}"/>
            </c:ext>
          </c:extLst>
        </c:ser>
        <c:dLbls>
          <c:showLegendKey val="0"/>
          <c:showVal val="0"/>
          <c:showCatName val="0"/>
          <c:showSerName val="0"/>
          <c:showPercent val="0"/>
          <c:showBubbleSize val="0"/>
        </c:dLbls>
        <c:marker val="1"/>
        <c:smooth val="0"/>
        <c:axId val="1046140336"/>
        <c:axId val="1046140664"/>
      </c:lineChart>
      <c:catAx>
        <c:axId val="10461403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2520000" spcFirstLastPara="1" vertOverflow="ellipsis"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1046140664"/>
        <c:crosses val="autoZero"/>
        <c:auto val="1"/>
        <c:lblAlgn val="ctr"/>
        <c:lblOffset val="100"/>
        <c:noMultiLvlLbl val="0"/>
      </c:catAx>
      <c:valAx>
        <c:axId val="1046140664"/>
        <c:scaling>
          <c:orientation val="minMax"/>
          <c:max val="20000"/>
          <c:min val="-10000"/>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e-IL"/>
          </a:p>
        </c:txPr>
        <c:crossAx val="1046140336"/>
        <c:crosses val="autoZero"/>
        <c:crossBetween val="between"/>
        <c:majorUnit val="10000"/>
        <c:dispUnits>
          <c:builtInUnit val="thousands"/>
        </c:dispUnits>
      </c:valAx>
      <c:spPr>
        <a:noFill/>
        <a:ln>
          <a:noFill/>
        </a:ln>
        <a:effectLst/>
      </c:spPr>
    </c:plotArea>
    <c:legend>
      <c:legendPos val="b"/>
      <c:layout>
        <c:manualLayout>
          <c:xMode val="edge"/>
          <c:yMode val="edge"/>
          <c:x val="0"/>
          <c:y val="3.1582791281524595E-3"/>
          <c:w val="0.72391138888888884"/>
          <c:h val="0.2781865740740741"/>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legend>
    <c:plotVisOnly val="1"/>
    <c:dispBlanksAs val="gap"/>
    <c:showDLblsOverMax val="0"/>
  </c:chart>
  <c:spPr>
    <a:solidFill>
      <a:schemeClr val="bg1">
        <a:lumMod val="95000"/>
      </a:schemeClr>
    </a:solidFill>
    <a:ln w="9525" cap="flat" cmpd="sng" algn="ctr">
      <a:noFill/>
      <a:round/>
    </a:ln>
    <a:effectLst/>
  </c:spPr>
  <c:txPr>
    <a:bodyPr/>
    <a:lstStyle/>
    <a:p>
      <a:pPr>
        <a:defRPr/>
      </a:pPr>
      <a:endParaRPr lang="he-I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177990"/>
            </a:solidFill>
            <a:ln>
              <a:noFill/>
            </a:ln>
            <a:effectLst/>
          </c:spPr>
          <c:invertIfNegative val="0"/>
          <c:dPt>
            <c:idx val="3"/>
            <c:invertIfNegative val="0"/>
            <c:bubble3D val="0"/>
            <c:spPr>
              <a:solidFill>
                <a:srgbClr val="177990"/>
              </a:solidFill>
              <a:ln>
                <a:noFill/>
              </a:ln>
              <a:effectLst/>
            </c:spPr>
            <c:extLst>
              <c:ext xmlns:c16="http://schemas.microsoft.com/office/drawing/2014/chart" uri="{C3380CC4-5D6E-409C-BE32-E72D297353CC}">
                <c16:uniqueId val="{00000001-A13C-4605-A2E9-A34341065B6B}"/>
              </c:ext>
            </c:extLst>
          </c:dPt>
          <c:dPt>
            <c:idx val="4"/>
            <c:invertIfNegative val="0"/>
            <c:bubble3D val="0"/>
            <c:extLst>
              <c:ext xmlns:c16="http://schemas.microsoft.com/office/drawing/2014/chart" uri="{C3380CC4-5D6E-409C-BE32-E72D297353CC}">
                <c16:uniqueId val="{00000002-A13C-4605-A2E9-A34341065B6B}"/>
              </c:ext>
            </c:extLst>
          </c:dPt>
          <c:cat>
            <c:strRef>
              <c:f>'נתונים ג''-5'!$A$2:$A$5</c:f>
              <c:strCache>
                <c:ptCount val="4"/>
                <c:pt idx="0">
                  <c:v>הלוואות</c:v>
                </c:pt>
                <c:pt idx="1">
                  <c:v>נכסים אחרים</c:v>
                </c:pt>
                <c:pt idx="2">
                  <c:v>אשראי לקוחות</c:v>
                </c:pt>
                <c:pt idx="3">
                  <c:v>פיקדונות בחו"ל</c:v>
                </c:pt>
              </c:strCache>
            </c:strRef>
          </c:cat>
          <c:val>
            <c:numRef>
              <c:f>'נתונים ג''-5'!$B$2:$B$5</c:f>
              <c:numCache>
                <c:formatCode>#,##0</c:formatCode>
                <c:ptCount val="4"/>
                <c:pt idx="0">
                  <c:v>5031</c:v>
                </c:pt>
                <c:pt idx="1">
                  <c:v>12434</c:v>
                </c:pt>
                <c:pt idx="2">
                  <c:v>-7612</c:v>
                </c:pt>
                <c:pt idx="3">
                  <c:v>-168</c:v>
                </c:pt>
              </c:numCache>
            </c:numRef>
          </c:val>
          <c:extLst>
            <c:ext xmlns:c16="http://schemas.microsoft.com/office/drawing/2014/chart" uri="{C3380CC4-5D6E-409C-BE32-E72D297353CC}">
              <c16:uniqueId val="{00000003-A13C-4605-A2E9-A34341065B6B}"/>
            </c:ext>
          </c:extLst>
        </c:ser>
        <c:dLbls>
          <c:showLegendKey val="0"/>
          <c:showVal val="0"/>
          <c:showCatName val="0"/>
          <c:showSerName val="0"/>
          <c:showPercent val="0"/>
          <c:showBubbleSize val="0"/>
        </c:dLbls>
        <c:gapWidth val="30"/>
        <c:axId val="652390096"/>
        <c:axId val="652388456"/>
      </c:barChart>
      <c:catAx>
        <c:axId val="652390096"/>
        <c:scaling>
          <c:orientation val="minMax"/>
        </c:scaling>
        <c:delete val="0"/>
        <c:axPos val="l"/>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crossAx val="652388456"/>
        <c:crosses val="autoZero"/>
        <c:auto val="1"/>
        <c:lblAlgn val="ctr"/>
        <c:lblOffset val="100"/>
        <c:noMultiLvlLbl val="0"/>
      </c:catAx>
      <c:valAx>
        <c:axId val="652388456"/>
        <c:scaling>
          <c:orientation val="minMax"/>
        </c:scaling>
        <c:delete val="0"/>
        <c:axPos val="b"/>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crossAx val="652390096"/>
        <c:crosses val="autoZero"/>
        <c:crossBetween val="between"/>
        <c:majorUnit val="2000"/>
        <c:minorUnit val="500"/>
        <c:dispUnits>
          <c:builtInUnit val="thousands"/>
        </c:dispUnits>
      </c:valAx>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1100">
          <a:solidFill>
            <a:schemeClr val="tx1"/>
          </a:solidFill>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5391996836370824"/>
          <c:y val="6.4713195933213383E-2"/>
          <c:w val="0.45421587678209824"/>
          <c:h val="0.80257611328005574"/>
        </c:manualLayout>
      </c:layout>
      <c:barChart>
        <c:barDir val="bar"/>
        <c:grouping val="clustered"/>
        <c:varyColors val="0"/>
        <c:ser>
          <c:idx val="0"/>
          <c:order val="0"/>
          <c:tx>
            <c:strRef>
              <c:f>'נתונים ג''-6'!$B$1</c:f>
              <c:strCache>
                <c:ptCount val="1"/>
                <c:pt idx="0">
                  <c:v>2022</c:v>
                </c:pt>
              </c:strCache>
            </c:strRef>
          </c:tx>
          <c:spPr>
            <a:solidFill>
              <a:srgbClr val="177990"/>
            </a:solidFill>
            <a:ln>
              <a:solidFill>
                <a:schemeClr val="bg1">
                  <a:lumMod val="65000"/>
                </a:schemeClr>
              </a:solidFill>
            </a:ln>
            <a:effectLst/>
          </c:spPr>
          <c:invertIfNegative val="0"/>
          <c:dLbls>
            <c:dLbl>
              <c:idx val="2"/>
              <c:tx>
                <c:rich>
                  <a:bodyPr/>
                  <a:lstStyle/>
                  <a:p>
                    <a:r>
                      <a:rPr lang="en-US"/>
                      <a:t>-1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E34-4106-9960-6BC9A8182738}"/>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ssistant" panose="00000500000000000000" pitchFamily="2" charset="-79"/>
                    <a:ea typeface="+mn-ea"/>
                    <a:cs typeface="Assistant" panose="00000500000000000000" pitchFamily="2" charset="-79"/>
                  </a:defRPr>
                </a:pPr>
                <a:endParaRPr lang="he-I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'נתונים ג''-6'!$A$2:$A$5</c:f>
              <c:strCache>
                <c:ptCount val="4"/>
                <c:pt idx="0">
                  <c:v>ניירות ערך סחירים</c:v>
                </c:pt>
                <c:pt idx="1">
                  <c:v>קרנות השקעה ומניות לא סחירות</c:v>
                </c:pt>
                <c:pt idx="2">
                  <c:v>הלוואות לחו"ל ופיקדונות</c:v>
                </c:pt>
                <c:pt idx="3">
                  <c:v>מכשירים נגזרים</c:v>
                </c:pt>
              </c:strCache>
            </c:strRef>
          </c:cat>
          <c:val>
            <c:numRef>
              <c:f>'נתונים ג''-6'!$B$2:$B$5</c:f>
              <c:numCache>
                <c:formatCode>#,##0</c:formatCode>
                <c:ptCount val="4"/>
                <c:pt idx="0">
                  <c:v>-5380</c:v>
                </c:pt>
                <c:pt idx="1">
                  <c:v>7620</c:v>
                </c:pt>
                <c:pt idx="2">
                  <c:v>-170</c:v>
                </c:pt>
                <c:pt idx="3">
                  <c:v>8943</c:v>
                </c:pt>
              </c:numCache>
            </c:numRef>
          </c:val>
          <c:extLst>
            <c:ext xmlns:c16="http://schemas.microsoft.com/office/drawing/2014/chart" uri="{C3380CC4-5D6E-409C-BE32-E72D297353CC}">
              <c16:uniqueId val="{00000000-2AB4-429A-98F5-B9ABAFBC664B}"/>
            </c:ext>
          </c:extLst>
        </c:ser>
        <c:dLbls>
          <c:showLegendKey val="0"/>
          <c:showVal val="0"/>
          <c:showCatName val="0"/>
          <c:showSerName val="0"/>
          <c:showPercent val="0"/>
          <c:showBubbleSize val="0"/>
        </c:dLbls>
        <c:gapWidth val="219"/>
        <c:axId val="1109504848"/>
        <c:axId val="1109507144"/>
      </c:barChart>
      <c:catAx>
        <c:axId val="1109504848"/>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1109507144"/>
        <c:crossesAt val="0"/>
        <c:auto val="1"/>
        <c:lblAlgn val="ctr"/>
        <c:lblOffset val="100"/>
        <c:noMultiLvlLbl val="0"/>
      </c:catAx>
      <c:valAx>
        <c:axId val="1109507144"/>
        <c:scaling>
          <c:orientation val="minMax"/>
        </c:scaling>
        <c:delete val="0"/>
        <c:axPos val="b"/>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e-IL"/>
          </a:p>
        </c:txPr>
        <c:crossAx val="1109504848"/>
        <c:crosses val="autoZero"/>
        <c:crossBetween val="between"/>
        <c:dispUnits>
          <c:builtInUnit val="thousands"/>
        </c:dispUnits>
      </c:valAx>
      <c:spPr>
        <a:solidFill>
          <a:schemeClr val="bg1">
            <a:lumMod val="95000"/>
          </a:schemeClr>
        </a:solid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a:pPr>
      <a:endParaRPr lang="he-I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023895318170002E-2"/>
          <c:y val="6.7850925925925926E-2"/>
          <c:w val="0.8844635945930488"/>
          <c:h val="0.74623425925925935"/>
        </c:manualLayout>
      </c:layout>
      <c:barChart>
        <c:barDir val="col"/>
        <c:grouping val="stacked"/>
        <c:varyColors val="0"/>
        <c:ser>
          <c:idx val="1"/>
          <c:order val="0"/>
          <c:tx>
            <c:strRef>
              <c:f>'נתונים ג''-7'!$A$2</c:f>
              <c:strCache>
                <c:ptCount val="1"/>
                <c:pt idx="0">
                  <c:v>מניות</c:v>
                </c:pt>
              </c:strCache>
            </c:strRef>
          </c:tx>
          <c:spPr>
            <a:solidFill>
              <a:srgbClr val="177990"/>
            </a:solidFill>
            <a:ln>
              <a:noFill/>
            </a:ln>
            <a:effectLst/>
          </c:spPr>
          <c:invertIfNegative val="0"/>
          <c:dLbls>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AAF-428D-A15C-80B4CA3782D4}"/>
                </c:ext>
              </c:extLst>
            </c:dLbl>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Assistant" panose="00000500000000000000" pitchFamily="2" charset="-79"/>
                    <a:ea typeface="+mn-ea"/>
                    <a:cs typeface="Assistant"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'נתונים ג''-7'!$B$1:$K$1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'נתונים ג''-7'!$B$2:$K$2</c:f>
              <c:numCache>
                <c:formatCode>#,##0</c:formatCode>
                <c:ptCount val="10"/>
                <c:pt idx="0">
                  <c:v>4684.6190000000006</c:v>
                </c:pt>
                <c:pt idx="1">
                  <c:v>4993.0129999999999</c:v>
                </c:pt>
                <c:pt idx="2">
                  <c:v>5883.8139999999994</c:v>
                </c:pt>
                <c:pt idx="3">
                  <c:v>15183.915999999999</c:v>
                </c:pt>
                <c:pt idx="4">
                  <c:v>6384.3410000000003</c:v>
                </c:pt>
                <c:pt idx="5">
                  <c:v>8019.152</c:v>
                </c:pt>
                <c:pt idx="6">
                  <c:v>6983.5869999999995</c:v>
                </c:pt>
                <c:pt idx="7">
                  <c:v>3310.268</c:v>
                </c:pt>
                <c:pt idx="8">
                  <c:v>7134.57</c:v>
                </c:pt>
                <c:pt idx="9">
                  <c:v>8138</c:v>
                </c:pt>
              </c:numCache>
            </c:numRef>
          </c:val>
          <c:extLst>
            <c:ext xmlns:c16="http://schemas.microsoft.com/office/drawing/2014/chart" uri="{C3380CC4-5D6E-409C-BE32-E72D297353CC}">
              <c16:uniqueId val="{00000001-AAAF-428D-A15C-80B4CA3782D4}"/>
            </c:ext>
          </c:extLst>
        </c:ser>
        <c:ser>
          <c:idx val="2"/>
          <c:order val="1"/>
          <c:tx>
            <c:strRef>
              <c:f>'נתונים ג''-7'!$A$3</c:f>
              <c:strCache>
                <c:ptCount val="1"/>
                <c:pt idx="0">
                  <c:v>הלוואות</c:v>
                </c:pt>
              </c:strCache>
            </c:strRef>
          </c:tx>
          <c:spPr>
            <a:solidFill>
              <a:srgbClr val="59BFCB"/>
            </a:solidFill>
            <a:ln>
              <a:noFill/>
            </a:ln>
            <a:effectLst/>
          </c:spPr>
          <c:invertIfNegative val="0"/>
          <c:dLbls>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AAF-428D-A15C-80B4CA3782D4}"/>
                </c:ext>
              </c:extLst>
            </c:dLbl>
            <c:numFmt formatCode="#,##0" sourceLinked="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'נתונים ג''-7'!$B$1:$K$1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'נתונים ג''-7'!$B$3:$K$3</c:f>
              <c:numCache>
                <c:formatCode>#,##0</c:formatCode>
                <c:ptCount val="10"/>
                <c:pt idx="0">
                  <c:v>-826.32600000000002</c:v>
                </c:pt>
                <c:pt idx="1">
                  <c:v>-467.51</c:v>
                </c:pt>
                <c:pt idx="2">
                  <c:v>5084.6859999999997</c:v>
                </c:pt>
                <c:pt idx="3">
                  <c:v>-605.40599999999995</c:v>
                </c:pt>
                <c:pt idx="4">
                  <c:v>1239.9939999999999</c:v>
                </c:pt>
                <c:pt idx="5">
                  <c:v>-1932.5550000000001</c:v>
                </c:pt>
                <c:pt idx="6">
                  <c:v>1706.02</c:v>
                </c:pt>
                <c:pt idx="7">
                  <c:v>1114.326</c:v>
                </c:pt>
                <c:pt idx="8">
                  <c:v>2321</c:v>
                </c:pt>
                <c:pt idx="9">
                  <c:v>1103</c:v>
                </c:pt>
              </c:numCache>
            </c:numRef>
          </c:val>
          <c:extLst>
            <c:ext xmlns:c16="http://schemas.microsoft.com/office/drawing/2014/chart" uri="{C3380CC4-5D6E-409C-BE32-E72D297353CC}">
              <c16:uniqueId val="{00000003-AAAF-428D-A15C-80B4CA3782D4}"/>
            </c:ext>
          </c:extLst>
        </c:ser>
        <c:dLbls>
          <c:showLegendKey val="0"/>
          <c:showVal val="0"/>
          <c:showCatName val="0"/>
          <c:showSerName val="0"/>
          <c:showPercent val="0"/>
          <c:showBubbleSize val="0"/>
        </c:dLbls>
        <c:gapWidth val="30"/>
        <c:overlap val="100"/>
        <c:axId val="652390096"/>
        <c:axId val="652388456"/>
      </c:barChart>
      <c:catAx>
        <c:axId val="65239009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2820000" spcFirstLastPara="1" vertOverflow="ellipsis" wrap="square" anchor="ctr" anchorCtr="1"/>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652388456"/>
        <c:crosses val="autoZero"/>
        <c:auto val="1"/>
        <c:lblAlgn val="ctr"/>
        <c:lblOffset val="100"/>
        <c:noMultiLvlLbl val="0"/>
      </c:catAx>
      <c:valAx>
        <c:axId val="652388456"/>
        <c:scaling>
          <c:orientation val="minMax"/>
          <c:max val="15000"/>
        </c:scaling>
        <c:delete val="0"/>
        <c:axPos val="l"/>
        <c:majorGridlines>
          <c:spPr>
            <a:ln w="9525" cap="flat" cmpd="sng" algn="ctr">
              <a:noFill/>
              <a:round/>
            </a:ln>
            <a:effectLst/>
          </c:spPr>
        </c:majorGridlines>
        <c:numFmt formatCode="#,##0" sourceLinked="1"/>
        <c:majorTickMark val="none"/>
        <c:minorTickMark val="none"/>
        <c:tickLblPos val="low"/>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crossAx val="652390096"/>
        <c:crosses val="autoZero"/>
        <c:crossBetween val="between"/>
        <c:dispUnits>
          <c:builtInUnit val="thousands"/>
        </c:dispUnits>
      </c:valAx>
      <c:spPr>
        <a:noFill/>
        <a:ln>
          <a:noFill/>
        </a:ln>
        <a:effectLst/>
      </c:spPr>
    </c:plotArea>
    <c:legend>
      <c:legendPos val="l"/>
      <c:layout>
        <c:manualLayout>
          <c:xMode val="edge"/>
          <c:yMode val="edge"/>
          <c:x val="7.7611111111111117E-2"/>
          <c:y val="2.159861111111111E-2"/>
          <c:w val="0.17206694444444445"/>
          <c:h val="0.2788842592592592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legend>
    <c:plotVisOnly val="1"/>
    <c:dispBlanksAs val="gap"/>
    <c:showDLblsOverMax val="0"/>
  </c:chart>
  <c:spPr>
    <a:solidFill>
      <a:schemeClr val="bg1">
        <a:lumMod val="95000"/>
      </a:schemeClr>
    </a:solidFill>
    <a:ln w="9525" cap="flat" cmpd="sng" algn="ctr">
      <a:noFill/>
      <a:round/>
    </a:ln>
    <a:effectLst/>
  </c:spPr>
  <c:txPr>
    <a:bodyPr/>
    <a:lstStyle/>
    <a:p>
      <a:pPr>
        <a:defRPr sz="1100">
          <a:solidFill>
            <a:schemeClr val="tx1"/>
          </a:solidFill>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539166666666665E-2"/>
          <c:y val="8.1949999999999995E-2"/>
          <c:w val="0.89191750000000003"/>
          <c:h val="0.74032777777777781"/>
        </c:manualLayout>
      </c:layout>
      <c:barChart>
        <c:barDir val="col"/>
        <c:grouping val="stacked"/>
        <c:varyColors val="0"/>
        <c:ser>
          <c:idx val="0"/>
          <c:order val="0"/>
          <c:tx>
            <c:strRef>
              <c:f>'נתונים ג''-8'!$A$2</c:f>
              <c:strCache>
                <c:ptCount val="1"/>
                <c:pt idx="0">
                  <c:v>תנועות נטו</c:v>
                </c:pt>
              </c:strCache>
            </c:strRef>
          </c:tx>
          <c:spPr>
            <a:solidFill>
              <a:srgbClr val="177990"/>
            </a:solidFill>
            <a:ln>
              <a:noFill/>
            </a:ln>
            <a:effectLst/>
          </c:spPr>
          <c:invertIfNegative val="0"/>
          <c:dLbls>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720-406D-B64E-2AEF16BE5900}"/>
                </c:ext>
              </c:extLst>
            </c:dLbl>
            <c:dLbl>
              <c:idx val="9"/>
              <c:layout>
                <c:manualLayout>
                  <c:x val="-1.2913828382604434E-16"/>
                  <c:y val="-4.1157407407407406E-2"/>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720-406D-B64E-2AEF16BE590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Assistant" panose="00000500000000000000" pitchFamily="2" charset="-79"/>
                    <a:ea typeface="+mn-ea"/>
                    <a:cs typeface="Assistant"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'נתונים ג''-8'!$C$1:$L$1</c:f>
              <c:strCache>
                <c:ptCount val="10"/>
                <c:pt idx="0">
                  <c:v>2013</c:v>
                </c:pt>
                <c:pt idx="1">
                  <c:v>2014</c:v>
                </c:pt>
                <c:pt idx="2">
                  <c:v>2015</c:v>
                </c:pt>
                <c:pt idx="3">
                  <c:v>2016</c:v>
                </c:pt>
                <c:pt idx="4">
                  <c:v>2017</c:v>
                </c:pt>
                <c:pt idx="5">
                  <c:v>2018</c:v>
                </c:pt>
                <c:pt idx="6">
                  <c:v>2019</c:v>
                </c:pt>
                <c:pt idx="7">
                  <c:v>2020</c:v>
                </c:pt>
                <c:pt idx="8">
                  <c:v>2021</c:v>
                </c:pt>
                <c:pt idx="9">
                  <c:v>2022</c:v>
                </c:pt>
              </c:strCache>
              <c:extLst/>
            </c:strRef>
          </c:cat>
          <c:val>
            <c:numRef>
              <c:f>'נתונים ג''-8'!$C$2:$L$2</c:f>
              <c:numCache>
                <c:formatCode>#,##0</c:formatCode>
                <c:ptCount val="10"/>
                <c:pt idx="0">
                  <c:v>4357.0410000000002</c:v>
                </c:pt>
                <c:pt idx="1">
                  <c:v>7395.5370000000003</c:v>
                </c:pt>
                <c:pt idx="2">
                  <c:v>7329.58</c:v>
                </c:pt>
                <c:pt idx="3">
                  <c:v>8528.9290000000001</c:v>
                </c:pt>
                <c:pt idx="4">
                  <c:v>8080.1930000000002</c:v>
                </c:pt>
                <c:pt idx="5">
                  <c:v>5274.7610000000004</c:v>
                </c:pt>
                <c:pt idx="6">
                  <c:v>6444.8010000000004</c:v>
                </c:pt>
                <c:pt idx="7">
                  <c:v>37776.483</c:v>
                </c:pt>
                <c:pt idx="8">
                  <c:v>39703.618000000002</c:v>
                </c:pt>
                <c:pt idx="9">
                  <c:v>2291</c:v>
                </c:pt>
              </c:numCache>
              <c:extLst/>
            </c:numRef>
          </c:val>
          <c:extLst>
            <c:ext xmlns:c16="http://schemas.microsoft.com/office/drawing/2014/chart" uri="{C3380CC4-5D6E-409C-BE32-E72D297353CC}">
              <c16:uniqueId val="{00000002-F720-406D-B64E-2AEF16BE5900}"/>
            </c:ext>
          </c:extLst>
        </c:ser>
        <c:ser>
          <c:idx val="1"/>
          <c:order val="1"/>
          <c:tx>
            <c:strRef>
              <c:f>'נתונים ג''-8'!$A$3</c:f>
              <c:strCache>
                <c:ptCount val="1"/>
                <c:pt idx="0">
                  <c:v>שינוי מחיר</c:v>
                </c:pt>
              </c:strCache>
            </c:strRef>
          </c:tx>
          <c:spPr>
            <a:solidFill>
              <a:schemeClr val="bg1">
                <a:lumMod val="65000"/>
              </a:schemeClr>
            </a:solidFill>
            <a:ln>
              <a:noFill/>
            </a:ln>
            <a:effectLst/>
          </c:spPr>
          <c:invertIfNegative val="0"/>
          <c:dLbls>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720-406D-B64E-2AEF16BE5900}"/>
                </c:ext>
              </c:extLst>
            </c:dLbl>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720-406D-B64E-2AEF16BE590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Assistant" panose="00000500000000000000" pitchFamily="2" charset="-79"/>
                    <a:ea typeface="+mn-ea"/>
                    <a:cs typeface="Assistant"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'נתונים ג''-8'!$C$1:$L$1</c:f>
              <c:strCache>
                <c:ptCount val="10"/>
                <c:pt idx="0">
                  <c:v>2013</c:v>
                </c:pt>
                <c:pt idx="1">
                  <c:v>2014</c:v>
                </c:pt>
                <c:pt idx="2">
                  <c:v>2015</c:v>
                </c:pt>
                <c:pt idx="3">
                  <c:v>2016</c:v>
                </c:pt>
                <c:pt idx="4">
                  <c:v>2017</c:v>
                </c:pt>
                <c:pt idx="5">
                  <c:v>2018</c:v>
                </c:pt>
                <c:pt idx="6">
                  <c:v>2019</c:v>
                </c:pt>
                <c:pt idx="7">
                  <c:v>2020</c:v>
                </c:pt>
                <c:pt idx="8">
                  <c:v>2021</c:v>
                </c:pt>
                <c:pt idx="9">
                  <c:v>2022</c:v>
                </c:pt>
              </c:strCache>
              <c:extLst/>
            </c:strRef>
          </c:cat>
          <c:val>
            <c:numRef>
              <c:f>'נתונים ג''-8'!$C$3:$L$3</c:f>
              <c:numCache>
                <c:formatCode>#,##0</c:formatCode>
                <c:ptCount val="10"/>
                <c:pt idx="0">
                  <c:v>703.09199999999998</c:v>
                </c:pt>
                <c:pt idx="1">
                  <c:v>341.40100000000001</c:v>
                </c:pt>
                <c:pt idx="2">
                  <c:v>-228.45699999999999</c:v>
                </c:pt>
                <c:pt idx="3">
                  <c:v>591.66600000000005</c:v>
                </c:pt>
                <c:pt idx="4">
                  <c:v>1522.047</c:v>
                </c:pt>
                <c:pt idx="5">
                  <c:v>-1305.442</c:v>
                </c:pt>
                <c:pt idx="6">
                  <c:v>4170.1679999999997</c:v>
                </c:pt>
                <c:pt idx="7">
                  <c:v>2866.3029999999999</c:v>
                </c:pt>
                <c:pt idx="8">
                  <c:v>4341.2939999999999</c:v>
                </c:pt>
                <c:pt idx="9">
                  <c:v>-13513</c:v>
                </c:pt>
              </c:numCache>
              <c:extLst/>
            </c:numRef>
          </c:val>
          <c:extLst>
            <c:ext xmlns:c16="http://schemas.microsoft.com/office/drawing/2014/chart" uri="{C3380CC4-5D6E-409C-BE32-E72D297353CC}">
              <c16:uniqueId val="{00000003-F720-406D-B64E-2AEF16BE5900}"/>
            </c:ext>
          </c:extLst>
        </c:ser>
        <c:ser>
          <c:idx val="2"/>
          <c:order val="2"/>
          <c:tx>
            <c:strRef>
              <c:f>'נתונים ג''-8'!$A$4</c:f>
              <c:strCache>
                <c:ptCount val="1"/>
                <c:pt idx="0">
                  <c:v>הפרשי שער</c:v>
                </c:pt>
              </c:strCache>
            </c:strRef>
          </c:tx>
          <c:spPr>
            <a:solidFill>
              <a:srgbClr val="AEDCE0"/>
            </a:solidFill>
            <a:ln>
              <a:noFill/>
            </a:ln>
            <a:effectLst/>
          </c:spPr>
          <c:invertIfNegative val="0"/>
          <c:dLbls>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720-406D-B64E-2AEF16BE5900}"/>
                </c:ext>
              </c:extLst>
            </c:dLbl>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720-406D-B64E-2AEF16BE590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'נתונים ג''-8'!$C$1:$L$1</c:f>
              <c:strCache>
                <c:ptCount val="10"/>
                <c:pt idx="0">
                  <c:v>2013</c:v>
                </c:pt>
                <c:pt idx="1">
                  <c:v>2014</c:v>
                </c:pt>
                <c:pt idx="2">
                  <c:v>2015</c:v>
                </c:pt>
                <c:pt idx="3">
                  <c:v>2016</c:v>
                </c:pt>
                <c:pt idx="4">
                  <c:v>2017</c:v>
                </c:pt>
                <c:pt idx="5">
                  <c:v>2018</c:v>
                </c:pt>
                <c:pt idx="6">
                  <c:v>2019</c:v>
                </c:pt>
                <c:pt idx="7">
                  <c:v>2020</c:v>
                </c:pt>
                <c:pt idx="8">
                  <c:v>2021</c:v>
                </c:pt>
                <c:pt idx="9">
                  <c:v>2022</c:v>
                </c:pt>
              </c:strCache>
              <c:extLst/>
            </c:strRef>
          </c:cat>
          <c:val>
            <c:numRef>
              <c:f>'נתונים ג''-8'!$C$4:$L$4</c:f>
              <c:numCache>
                <c:formatCode>#,##0</c:formatCode>
                <c:ptCount val="10"/>
                <c:pt idx="0">
                  <c:v>824.06600000000003</c:v>
                </c:pt>
                <c:pt idx="1">
                  <c:v>-3425.5279999999998</c:v>
                </c:pt>
                <c:pt idx="2">
                  <c:v>-2627.5070000000001</c:v>
                </c:pt>
                <c:pt idx="3">
                  <c:v>-1248.6079999999999</c:v>
                </c:pt>
                <c:pt idx="4">
                  <c:v>4962.482</c:v>
                </c:pt>
                <c:pt idx="5">
                  <c:v>-1701.3630000000001</c:v>
                </c:pt>
                <c:pt idx="6">
                  <c:v>119.78400000000001</c:v>
                </c:pt>
                <c:pt idx="7">
                  <c:v>6640.0649999999996</c:v>
                </c:pt>
                <c:pt idx="8">
                  <c:v>-4349.4840000000004</c:v>
                </c:pt>
                <c:pt idx="9">
                  <c:v>-7552</c:v>
                </c:pt>
              </c:numCache>
              <c:extLst/>
            </c:numRef>
          </c:val>
          <c:extLst>
            <c:ext xmlns:c16="http://schemas.microsoft.com/office/drawing/2014/chart" uri="{C3380CC4-5D6E-409C-BE32-E72D297353CC}">
              <c16:uniqueId val="{00000004-F720-406D-B64E-2AEF16BE5900}"/>
            </c:ext>
          </c:extLst>
        </c:ser>
        <c:ser>
          <c:idx val="3"/>
          <c:order val="3"/>
          <c:tx>
            <c:strRef>
              <c:f>'נתונים ג''-8'!#REF!</c:f>
              <c:strCache>
                <c:ptCount val="1"/>
                <c:pt idx="0">
                  <c:v>#REF!</c:v>
                </c:pt>
              </c:strCache>
              <c:extLst xmlns:c15="http://schemas.microsoft.com/office/drawing/2012/chart"/>
            </c:strRef>
          </c:tx>
          <c:spPr>
            <a:solidFill>
              <a:schemeClr val="accent4"/>
            </a:solidFill>
            <a:ln>
              <a:noFill/>
            </a:ln>
            <a:effectLst/>
          </c:spPr>
          <c:invertIfNegative val="0"/>
          <c:cat>
            <c:strRef>
              <c:f>'נתונים ג''-8'!$C$1:$L$1</c:f>
              <c:strCache>
                <c:ptCount val="10"/>
                <c:pt idx="0">
                  <c:v>2013</c:v>
                </c:pt>
                <c:pt idx="1">
                  <c:v>2014</c:v>
                </c:pt>
                <c:pt idx="2">
                  <c:v>2015</c:v>
                </c:pt>
                <c:pt idx="3">
                  <c:v>2016</c:v>
                </c:pt>
                <c:pt idx="4">
                  <c:v>2017</c:v>
                </c:pt>
                <c:pt idx="5">
                  <c:v>2018</c:v>
                </c:pt>
                <c:pt idx="6">
                  <c:v>2019</c:v>
                </c:pt>
                <c:pt idx="7">
                  <c:v>2020</c:v>
                </c:pt>
                <c:pt idx="8">
                  <c:v>2021</c:v>
                </c:pt>
                <c:pt idx="9">
                  <c:v>2022</c:v>
                </c:pt>
              </c:strCache>
              <c:extLst/>
            </c:strRef>
          </c:cat>
          <c:val>
            <c:numRef>
              <c:f>'נתונים ג''-8'!#REF!</c:f>
              <c:extLst xmlns:c15="http://schemas.microsoft.com/office/drawing/2012/chart"/>
            </c:numRef>
          </c:val>
          <c:extLst xmlns:c15="http://schemas.microsoft.com/office/drawing/2012/chart">
            <c:ext xmlns:c16="http://schemas.microsoft.com/office/drawing/2014/chart" uri="{C3380CC4-5D6E-409C-BE32-E72D297353CC}">
              <c16:uniqueId val="{00000005-F720-406D-B64E-2AEF16BE5900}"/>
            </c:ext>
          </c:extLst>
        </c:ser>
        <c:dLbls>
          <c:showLegendKey val="0"/>
          <c:showVal val="0"/>
          <c:showCatName val="0"/>
          <c:showSerName val="0"/>
          <c:showPercent val="0"/>
          <c:showBubbleSize val="0"/>
        </c:dLbls>
        <c:gapWidth val="49"/>
        <c:overlap val="100"/>
        <c:axId val="660314408"/>
        <c:axId val="660312768"/>
        <c:extLst/>
      </c:barChart>
      <c:catAx>
        <c:axId val="66031440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3000000" spcFirstLastPara="1" vertOverflow="ellipsis" wrap="square" anchor="ctr" anchorCtr="1"/>
          <a:lstStyle/>
          <a:p>
            <a:pPr>
              <a:defRPr sz="10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crossAx val="660312768"/>
        <c:crosses val="autoZero"/>
        <c:auto val="1"/>
        <c:lblAlgn val="ctr"/>
        <c:lblOffset val="100"/>
        <c:noMultiLvlLbl val="0"/>
      </c:catAx>
      <c:valAx>
        <c:axId val="660312768"/>
        <c:scaling>
          <c:orientation val="minMax"/>
          <c:max val="50000"/>
          <c:min val="-20000"/>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crossAx val="660314408"/>
        <c:crosses val="autoZero"/>
        <c:crossBetween val="between"/>
        <c:majorUnit val="10000"/>
        <c:dispUnits>
          <c:builtInUnit val="thousands"/>
        </c:dispUnits>
      </c:valAx>
      <c:spPr>
        <a:noFill/>
        <a:ln>
          <a:noFill/>
        </a:ln>
        <a:effectLst/>
      </c:spPr>
    </c:plotArea>
    <c:legend>
      <c:legendPos val="b"/>
      <c:layout>
        <c:manualLayout>
          <c:xMode val="edge"/>
          <c:yMode val="edge"/>
          <c:x val="7.5233671814509059E-2"/>
          <c:y val="2.5716666666666665E-2"/>
          <c:w val="0.24175187858161817"/>
          <c:h val="0.2864175925925925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legend>
    <c:plotVisOnly val="1"/>
    <c:dispBlanksAs val="gap"/>
    <c:showDLblsOverMax val="0"/>
  </c:chart>
  <c:spPr>
    <a:solidFill>
      <a:schemeClr val="bg1">
        <a:lumMod val="95000"/>
      </a:schemeClr>
    </a:solidFill>
    <a:ln w="9525" cap="flat" cmpd="sng" algn="ctr">
      <a:noFill/>
      <a:round/>
    </a:ln>
    <a:effectLst/>
  </c:spPr>
  <c:txPr>
    <a:bodyPr/>
    <a:lstStyle/>
    <a:p>
      <a:pPr>
        <a:defRPr sz="1050">
          <a:solidFill>
            <a:schemeClr val="tx1"/>
          </a:solidFill>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04861111111111"/>
          <c:y val="0.10640187812419592"/>
          <c:w val="0.8656355555555556"/>
          <c:h val="0.70668472222222223"/>
        </c:manualLayout>
      </c:layout>
      <c:barChart>
        <c:barDir val="col"/>
        <c:grouping val="stacked"/>
        <c:varyColors val="0"/>
        <c:ser>
          <c:idx val="2"/>
          <c:order val="0"/>
          <c:tx>
            <c:v>השקעות ישירות</c:v>
          </c:tx>
          <c:spPr>
            <a:solidFill>
              <a:srgbClr val="177990"/>
            </a:solidFill>
          </c:spPr>
          <c:invertIfNegative val="0"/>
          <c:dLbls>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72A-4503-9E79-E9D8677555AE}"/>
                </c:ext>
              </c:extLst>
            </c:dLbl>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72A-4503-9E79-E9D8677555AE}"/>
                </c:ext>
              </c:extLst>
            </c:dLbl>
            <c:spPr>
              <a:noFill/>
              <a:ln>
                <a:noFill/>
              </a:ln>
              <a:effectLst/>
            </c:spPr>
            <c:txPr>
              <a:bodyPr wrap="square" lIns="38100" tIns="19050" rIns="38100" bIns="19050" anchor="ctr">
                <a:spAutoFit/>
              </a:bodyPr>
              <a:lstStyle/>
              <a:p>
                <a:pPr>
                  <a:defRPr sz="1000">
                    <a:solidFill>
                      <a:schemeClr val="bg1"/>
                    </a:solidFill>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'נתונים ג''-9'!$A$2:$A$12</c15:sqref>
                  </c15:fullRef>
                </c:ext>
              </c:extLst>
              <c:f>'נתונים ג''-9'!$A$3:$A$12</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extLst>
                <c:ext xmlns:c15="http://schemas.microsoft.com/office/drawing/2012/chart" uri="{02D57815-91ED-43cb-92C2-25804820EDAC}">
                  <c15:fullRef>
                    <c15:sqref>'נתונים ג''-9'!$B$2:$B$12</c15:sqref>
                  </c15:fullRef>
                </c:ext>
              </c:extLst>
              <c:f>'נתונים ג''-9'!$B$3:$B$12</c:f>
              <c:numCache>
                <c:formatCode>#,##0</c:formatCode>
                <c:ptCount val="10"/>
                <c:pt idx="0">
                  <c:v>86531</c:v>
                </c:pt>
                <c:pt idx="1">
                  <c:v>89619.733999999997</c:v>
                </c:pt>
                <c:pt idx="2">
                  <c:v>99312.692999999999</c:v>
                </c:pt>
                <c:pt idx="3">
                  <c:v>107482.834</c:v>
                </c:pt>
                <c:pt idx="4">
                  <c:v>127160.66099999999</c:v>
                </c:pt>
                <c:pt idx="5">
                  <c:v>143970.89199999999</c:v>
                </c:pt>
                <c:pt idx="6">
                  <c:v>161396.55900000001</c:v>
                </c:pt>
                <c:pt idx="7">
                  <c:v>184312</c:v>
                </c:pt>
                <c:pt idx="8">
                  <c:v>226590</c:v>
                </c:pt>
                <c:pt idx="9">
                  <c:v>235151</c:v>
                </c:pt>
              </c:numCache>
            </c:numRef>
          </c:val>
          <c:extLst>
            <c:ext xmlns:c16="http://schemas.microsoft.com/office/drawing/2014/chart" uri="{C3380CC4-5D6E-409C-BE32-E72D297353CC}">
              <c16:uniqueId val="{00000002-972A-4503-9E79-E9D8677555AE}"/>
            </c:ext>
          </c:extLst>
        </c:ser>
        <c:ser>
          <c:idx val="0"/>
          <c:order val="1"/>
          <c:tx>
            <c:strRef>
              <c:f>'נתונים ג''-9'!$C$1</c:f>
              <c:strCache>
                <c:ptCount val="1"/>
                <c:pt idx="0">
                  <c:v>השקעות בתיק ניירות הערך למסחר</c:v>
                </c:pt>
              </c:strCache>
            </c:strRef>
          </c:tx>
          <c:spPr>
            <a:solidFill>
              <a:srgbClr val="59BFCB"/>
            </a:solidFill>
          </c:spPr>
          <c:invertIfNegative val="0"/>
          <c:dLbls>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72A-4503-9E79-E9D8677555AE}"/>
                </c:ext>
              </c:extLst>
            </c:dLbl>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72A-4503-9E79-E9D8677555AE}"/>
                </c:ext>
              </c:extLst>
            </c:dLbl>
            <c:spPr>
              <a:noFill/>
              <a:ln>
                <a:noFill/>
              </a:ln>
              <a:effectLst/>
            </c:spPr>
            <c:txPr>
              <a:bodyPr wrap="square" lIns="38100" tIns="19050" rIns="38100" bIns="19050" anchor="ctr">
                <a:spAutoFit/>
              </a:bodyPr>
              <a:lstStyle/>
              <a:p>
                <a:pPr>
                  <a:defRPr sz="1000"/>
                </a:pPr>
                <a:endParaRPr lang="he-IL"/>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'נתונים ג''-9'!$A$2:$A$12</c15:sqref>
                  </c15:fullRef>
                </c:ext>
              </c:extLst>
              <c:f>'נתונים ג''-9'!$A$3:$A$12</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extLst>
                <c:ext xmlns:c15="http://schemas.microsoft.com/office/drawing/2012/chart" uri="{02D57815-91ED-43cb-92C2-25804820EDAC}">
                  <c15:fullRef>
                    <c15:sqref>'נתונים ג''-9'!$C$2:$C$12</c15:sqref>
                  </c15:fullRef>
                </c:ext>
              </c:extLst>
              <c:f>'נתונים ג''-9'!$C$3:$C$12</c:f>
              <c:numCache>
                <c:formatCode>#,##0</c:formatCode>
                <c:ptCount val="10"/>
                <c:pt idx="0">
                  <c:v>99799.021999999997</c:v>
                </c:pt>
                <c:pt idx="1">
                  <c:v>122339.712</c:v>
                </c:pt>
                <c:pt idx="2">
                  <c:v>131424.704</c:v>
                </c:pt>
                <c:pt idx="3">
                  <c:v>110894.583</c:v>
                </c:pt>
                <c:pt idx="4">
                  <c:v>112188.247</c:v>
                </c:pt>
                <c:pt idx="5">
                  <c:v>108951.216</c:v>
                </c:pt>
                <c:pt idx="6">
                  <c:v>118311.522</c:v>
                </c:pt>
                <c:pt idx="7">
                  <c:v>173434</c:v>
                </c:pt>
                <c:pt idx="8">
                  <c:v>255719</c:v>
                </c:pt>
                <c:pt idx="9">
                  <c:v>182098</c:v>
                </c:pt>
              </c:numCache>
            </c:numRef>
          </c:val>
          <c:extLst>
            <c:ext xmlns:c16="http://schemas.microsoft.com/office/drawing/2014/chart" uri="{C3380CC4-5D6E-409C-BE32-E72D297353CC}">
              <c16:uniqueId val="{00000005-972A-4503-9E79-E9D8677555AE}"/>
            </c:ext>
          </c:extLst>
        </c:ser>
        <c:ser>
          <c:idx val="1"/>
          <c:order val="2"/>
          <c:tx>
            <c:v>השקעות אחרות</c:v>
          </c:tx>
          <c:spPr>
            <a:solidFill>
              <a:srgbClr val="AEDCE0"/>
            </a:solidFill>
          </c:spPr>
          <c:invertIfNegative val="0"/>
          <c:dLbls>
            <c:dLbl>
              <c:idx val="8"/>
              <c:layout>
                <c:manualLayout>
                  <c:x val="-1.4683261591824973E-16"/>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72A-4503-9E79-E9D8677555AE}"/>
                </c:ext>
              </c:extLst>
            </c:dLbl>
            <c:dLbl>
              <c:idx val="9"/>
              <c:layout>
                <c:manualLayout>
                  <c:x val="4.0045721493043238E-3"/>
                  <c:y val="5.879629629629575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72A-4503-9E79-E9D8677555AE}"/>
                </c:ext>
              </c:extLst>
            </c:dLbl>
            <c:spPr>
              <a:noFill/>
              <a:ln>
                <a:noFill/>
              </a:ln>
              <a:effectLst/>
            </c:spPr>
            <c:txPr>
              <a:bodyPr wrap="square" lIns="38100" tIns="19050" rIns="38100" bIns="19050" anchor="ctr">
                <a:spAutoFit/>
              </a:bodyPr>
              <a:lstStyle/>
              <a:p>
                <a:pPr>
                  <a:defRPr sz="1000"/>
                </a:pPr>
                <a:endParaRPr lang="he-IL"/>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'נתונים ג''-9'!$A$2:$A$12</c15:sqref>
                  </c15:fullRef>
                </c:ext>
              </c:extLst>
              <c:f>'נתונים ג''-9'!$A$3:$A$12</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extLst>
                <c:ext xmlns:c15="http://schemas.microsoft.com/office/drawing/2012/chart" uri="{02D57815-91ED-43cb-92C2-25804820EDAC}">
                  <c15:fullRef>
                    <c15:sqref>'נתונים ג''-9'!$D$2:$D$12</c15:sqref>
                  </c15:fullRef>
                </c:ext>
              </c:extLst>
              <c:f>'נתונים ג''-9'!$D$3:$D$12</c:f>
              <c:numCache>
                <c:formatCode>#,##0</c:formatCode>
                <c:ptCount val="10"/>
                <c:pt idx="0">
                  <c:v>62166.760999999999</c:v>
                </c:pt>
                <c:pt idx="1">
                  <c:v>55093.601000000002</c:v>
                </c:pt>
                <c:pt idx="2">
                  <c:v>48957.737000000001</c:v>
                </c:pt>
                <c:pt idx="3">
                  <c:v>51422.544000000002</c:v>
                </c:pt>
                <c:pt idx="4">
                  <c:v>49688.684000000001</c:v>
                </c:pt>
                <c:pt idx="5">
                  <c:v>49379.105000000003</c:v>
                </c:pt>
                <c:pt idx="6">
                  <c:v>53589.834999999999</c:v>
                </c:pt>
                <c:pt idx="7">
                  <c:v>54993</c:v>
                </c:pt>
                <c:pt idx="8">
                  <c:v>64780</c:v>
                </c:pt>
                <c:pt idx="9">
                  <c:v>57805</c:v>
                </c:pt>
              </c:numCache>
            </c:numRef>
          </c:val>
          <c:extLst>
            <c:ext xmlns:c16="http://schemas.microsoft.com/office/drawing/2014/chart" uri="{C3380CC4-5D6E-409C-BE32-E72D297353CC}">
              <c16:uniqueId val="{00000008-972A-4503-9E79-E9D8677555AE}"/>
            </c:ext>
          </c:extLst>
        </c:ser>
        <c:dLbls>
          <c:showLegendKey val="0"/>
          <c:showVal val="0"/>
          <c:showCatName val="0"/>
          <c:showSerName val="0"/>
          <c:showPercent val="0"/>
          <c:showBubbleSize val="0"/>
        </c:dLbls>
        <c:gapWidth val="30"/>
        <c:overlap val="100"/>
        <c:axId val="159752960"/>
        <c:axId val="159754496"/>
      </c:barChart>
      <c:lineChart>
        <c:grouping val="standard"/>
        <c:varyColors val="0"/>
        <c:ser>
          <c:idx val="3"/>
          <c:order val="3"/>
          <c:tx>
            <c:strRef>
              <c:f>'נתונים ג''-9'!$F$1</c:f>
              <c:strCache>
                <c:ptCount val="1"/>
                <c:pt idx="0">
                  <c:v>סך כל התחייבויות המשק</c:v>
                </c:pt>
              </c:strCache>
            </c:strRef>
          </c:tx>
          <c:spPr>
            <a:ln w="19050">
              <a:noFill/>
            </a:ln>
          </c:spPr>
          <c:marker>
            <c:symbol val="diamond"/>
            <c:size val="5"/>
            <c:spPr>
              <a:ln cap="rnd"/>
            </c:spPr>
          </c:marker>
          <c:dLbls>
            <c:dLbl>
              <c:idx val="8"/>
              <c:layout>
                <c:manualLayout>
                  <c:x val="-4.8054865791651885E-2"/>
                  <c:y val="-9.40740740740740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4BA-4451-A5C9-835023B62207}"/>
                </c:ext>
              </c:extLst>
            </c:dLbl>
            <c:dLbl>
              <c:idx val="9"/>
              <c:layout>
                <c:manualLayout>
                  <c:x val="0"/>
                  <c:y val="-9.99537037037036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4BA-4451-A5C9-835023B62207}"/>
                </c:ext>
              </c:extLst>
            </c:dLbl>
            <c:spPr>
              <a:noFill/>
              <a:ln>
                <a:noFill/>
              </a:ln>
              <a:effectLst/>
            </c:spPr>
            <c:txPr>
              <a:bodyPr wrap="square" lIns="38100" tIns="19050" rIns="38100" bIns="19050" anchor="ctr">
                <a:spAutoFit/>
              </a:bodyPr>
              <a:lstStyle/>
              <a:p>
                <a:pPr>
                  <a:defRPr sz="1000"/>
                </a:pPr>
                <a:endParaRPr lang="he-IL"/>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'נתונים ג''-9'!$A$2:$A$12</c15:sqref>
                  </c15:fullRef>
                </c:ext>
              </c:extLst>
              <c:f>'נתונים ג''-9'!$A$3:$A$12</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extLst>
                <c:ext xmlns:c15="http://schemas.microsoft.com/office/drawing/2012/chart" uri="{02D57815-91ED-43cb-92C2-25804820EDAC}">
                  <c15:fullRef>
                    <c15:sqref>'נתונים ג''-9'!$F$2:$F$12</c15:sqref>
                  </c15:fullRef>
                </c:ext>
              </c:extLst>
              <c:f>'נתונים ג''-9'!$F$3:$F$12</c:f>
              <c:numCache>
                <c:formatCode>#,##0</c:formatCode>
                <c:ptCount val="10"/>
                <c:pt idx="0">
                  <c:v>248496.783</c:v>
                </c:pt>
                <c:pt idx="1">
                  <c:v>267053.04700000002</c:v>
                </c:pt>
                <c:pt idx="2">
                  <c:v>279695.13400000002</c:v>
                </c:pt>
                <c:pt idx="3">
                  <c:v>269799.96100000001</c:v>
                </c:pt>
                <c:pt idx="4">
                  <c:v>289037.592</c:v>
                </c:pt>
                <c:pt idx="5">
                  <c:v>302301.21299999999</c:v>
                </c:pt>
                <c:pt idx="6">
                  <c:v>333297.91600000003</c:v>
                </c:pt>
                <c:pt idx="7">
                  <c:v>412740</c:v>
                </c:pt>
                <c:pt idx="8">
                  <c:v>547088</c:v>
                </c:pt>
                <c:pt idx="9">
                  <c:v>475054</c:v>
                </c:pt>
              </c:numCache>
            </c:numRef>
          </c:val>
          <c:smooth val="0"/>
          <c:extLst>
            <c:ext xmlns:c16="http://schemas.microsoft.com/office/drawing/2014/chart" uri="{C3380CC4-5D6E-409C-BE32-E72D297353CC}">
              <c16:uniqueId val="{00000000-A4BA-4451-A5C9-835023B62207}"/>
            </c:ext>
          </c:extLst>
        </c:ser>
        <c:dLbls>
          <c:showLegendKey val="0"/>
          <c:showVal val="0"/>
          <c:showCatName val="0"/>
          <c:showSerName val="0"/>
          <c:showPercent val="0"/>
          <c:showBubbleSize val="0"/>
        </c:dLbls>
        <c:marker val="1"/>
        <c:smooth val="0"/>
        <c:axId val="159752960"/>
        <c:axId val="159754496"/>
      </c:lineChart>
      <c:catAx>
        <c:axId val="159752960"/>
        <c:scaling>
          <c:orientation val="minMax"/>
        </c:scaling>
        <c:delete val="0"/>
        <c:axPos val="b"/>
        <c:numFmt formatCode="General" sourceLinked="1"/>
        <c:majorTickMark val="none"/>
        <c:minorTickMark val="none"/>
        <c:tickLblPos val="low"/>
        <c:txPr>
          <a:bodyPr rot="-3000000" vert="horz"/>
          <a:lstStyle/>
          <a:p>
            <a:pPr>
              <a:defRPr sz="1000" baseline="0"/>
            </a:pPr>
            <a:endParaRPr lang="he-IL"/>
          </a:p>
        </c:txPr>
        <c:crossAx val="159754496"/>
        <c:crosses val="autoZero"/>
        <c:auto val="1"/>
        <c:lblAlgn val="ctr"/>
        <c:lblOffset val="100"/>
        <c:tickMarkSkip val="10"/>
        <c:noMultiLvlLbl val="1"/>
      </c:catAx>
      <c:valAx>
        <c:axId val="159754496"/>
        <c:scaling>
          <c:orientation val="minMax"/>
        </c:scaling>
        <c:delete val="0"/>
        <c:axPos val="l"/>
        <c:majorGridlines>
          <c:spPr>
            <a:ln w="9525">
              <a:noFill/>
              <a:prstDash val="solid"/>
            </a:ln>
          </c:spPr>
        </c:majorGridlines>
        <c:numFmt formatCode="#,##0" sourceLinked="0"/>
        <c:majorTickMark val="none"/>
        <c:minorTickMark val="none"/>
        <c:tickLblPos val="low"/>
        <c:spPr>
          <a:ln>
            <a:noFill/>
          </a:ln>
        </c:spPr>
        <c:txPr>
          <a:bodyPr rot="0" vert="horz"/>
          <a:lstStyle/>
          <a:p>
            <a:pPr>
              <a:defRPr sz="1000"/>
            </a:pPr>
            <a:endParaRPr lang="he-IL"/>
          </a:p>
        </c:txPr>
        <c:crossAx val="159752960"/>
        <c:crosses val="autoZero"/>
        <c:crossBetween val="between"/>
        <c:majorUnit val="100000"/>
        <c:dispUnits>
          <c:builtInUnit val="thousands"/>
        </c:dispUnits>
      </c:valAx>
      <c:spPr>
        <a:solidFill>
          <a:schemeClr val="bg1">
            <a:lumMod val="95000"/>
          </a:schemeClr>
        </a:solidFill>
        <a:ln>
          <a:noFill/>
        </a:ln>
      </c:spPr>
    </c:plotArea>
    <c:legend>
      <c:legendPos val="l"/>
      <c:layout>
        <c:manualLayout>
          <c:xMode val="edge"/>
          <c:yMode val="edge"/>
          <c:x val="9.4521388888888905E-2"/>
          <c:y val="3.8145121829698696E-2"/>
          <c:w val="0.51170805555555554"/>
          <c:h val="0.31262361111111114"/>
        </c:manualLayout>
      </c:layout>
      <c:overlay val="0"/>
      <c:spPr>
        <a:ln>
          <a:noFill/>
        </a:ln>
      </c:spPr>
      <c:txPr>
        <a:bodyPr/>
        <a:lstStyle/>
        <a:p>
          <a:pPr>
            <a:defRPr sz="1000">
              <a:solidFill>
                <a:sysClr val="windowText" lastClr="000000"/>
              </a:solidFill>
            </a:defRPr>
          </a:pPr>
          <a:endParaRPr lang="he-IL"/>
        </a:p>
      </c:txPr>
    </c:legend>
    <c:plotVisOnly val="0"/>
    <c:dispBlanksAs val="gap"/>
    <c:showDLblsOverMax val="0"/>
  </c:chart>
  <c:spPr>
    <a:solidFill>
      <a:schemeClr val="bg1">
        <a:lumMod val="95000"/>
      </a:schemeClr>
    </a:solidFill>
    <a:ln cap="rnd">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miter lim="800000"/>
    </a:ln>
  </c:spPr>
  <c:txPr>
    <a:bodyPr/>
    <a:lstStyle/>
    <a:p>
      <a:pPr>
        <a:defRPr sz="1100" b="0" i="0" u="none" strike="noStrike" baseline="0">
          <a:solidFill>
            <a:schemeClr val="tx1"/>
          </a:solidFill>
          <a:latin typeface="Assistant" panose="00000500000000000000" pitchFamily="2" charset="-79"/>
          <a:ea typeface="Arial"/>
          <a:cs typeface="Assistant" panose="00000500000000000000" pitchFamily="2" charset="-79"/>
        </a:defRPr>
      </a:pPr>
      <a:endParaRPr lang="he-I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8.xml"/></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9.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154476</xdr:rowOff>
    </xdr:from>
    <xdr:to>
      <xdr:col>5</xdr:col>
      <xdr:colOff>186875</xdr:colOff>
      <xdr:row>14</xdr:row>
      <xdr:rowOff>123115</xdr:rowOff>
    </xdr:to>
    <xdr:graphicFrame macro="">
      <xdr:nvGraphicFramePr>
        <xdr:cNvPr id="2" name="תרשים 1" descr="יתרת הנכסים של המשק בחו״ל ירדה בשנת 2022 בניגוד למגמת העלייה ארוכת הטווח. הירידה נרשמה בעיקר ביתרת תיק ההשקעות בניירות הערך למסחר וביתרת נכסי הרזרבה.&#10;יתרת הנכסים של המשק בחו&quot;ל ירדה בכ-59 מיליארד דולר (8%) ועמדה בסוף השנה על 643 מיליארד דולר. הירידה ביתרת הנכסים נבעה בעיקר מירידה ביתרת תיק ההשקעות בניירות הערך למסחר בהיקף של כ- 52 מיליארד דולר (20%), ומירידה ביתרת נכסי רזרבה בהיקף של כ-19 מיליארד דולר (9%). &#10;* יתרת ההשקעות האחרות כוללת את יתרת המכשירים הנגזרים.&#10;&#10;המקור: עיבודי בנק ישראל" title="איור ג'-1: יתרת הנכסים של המשק בחו&quot;ל ושינוי ביתרה 2022-2013, מיליארדי דולר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371925</xdr:colOff>
      <xdr:row>2</xdr:row>
      <xdr:rowOff>104774</xdr:rowOff>
    </xdr:from>
    <xdr:to>
      <xdr:col>6</xdr:col>
      <xdr:colOff>542925</xdr:colOff>
      <xdr:row>14</xdr:row>
      <xdr:rowOff>93074</xdr:rowOff>
    </xdr:to>
    <xdr:graphicFrame macro="">
      <xdr:nvGraphicFramePr>
        <xdr:cNvPr id="2" name="תרשים 3" descr="בשנת 2022 נרשמה ירידה ביתרת ההתחייבויות של המשק לחו״ל, בעיקר ביתרת תיק ניירות הערך למסחר של תושבי חוץ.&#10;יתרת ההתחייבויות של המשק לחו״ל ירדה בשנת 2022 ב-72 מיליארד דולר (%13) והגיעה לרמה של 475 מיליארד דולר. הירידה ביתרת ההתחייבויות נבעה בעיקר מירידה של כ-74 מיליארד דולר (29%) ביתרת תיק ההשקעות בניירות הערך למסחר וירידה של כ-7 מיליארד דולר (11%) בהשקעות אחרות. מנגד יתרת ההשקעות הישירות עלתה בכ-9 מיליארד דולר (4%).&#10;&#10;המקור: נתוני ועיבודי בנק ישראל.&#10;" title="איור ג'-9: יתרת ההתחייבויות של המשק לחו&quot;ל, לפי סוגי השקעה. 2022-2013, מיליארדי דולר."/>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xdr:row>
      <xdr:rowOff>15038</xdr:rowOff>
    </xdr:from>
    <xdr:to>
      <xdr:col>5</xdr:col>
      <xdr:colOff>190050</xdr:colOff>
      <xdr:row>13</xdr:row>
      <xdr:rowOff>151797</xdr:rowOff>
    </xdr:to>
    <xdr:graphicFrame macro="">
      <xdr:nvGraphicFramePr>
        <xdr:cNvPr id="2" name="תרשים 1" descr="הירידה ביתרת ההתחייבויות נבעה מירידה במחירי המניות הישראליות שמוחזקות על ידי תושבי חוץ.&#10;במהלך שנת 2022 נרשמו ירידות במחירי ניירות הערך הישראלים שמוחזקים על ידי תושבי חוץ ותרמו לירידה ביתרת ההתחייבויות בהיקף של כ-65 מיליארד דולר (12%).&#10;&#10;בנוסף, תרמו הפרשי שער לירידה ביתרת ההתחייבויות בהיקף של כ-14 מיליארד דולר (3%). במקביל נרשמו תנועות נטו בהיקף של כ-28 מיליארד דולר (5%) שקיזזו בחלקן את הירידה ביתרת ההתחייבויות. &#10;&#10;המקור: נתוני ועיבודי בנק ישראל." title="איור ג'-10: הגורמים לשינוי ביתרת ההתחייבויות של המשק לחו&quot;ל . 2022-2013, מיליארדי דולר."/>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xdr:row>
      <xdr:rowOff>85725</xdr:rowOff>
    </xdr:from>
    <xdr:to>
      <xdr:col>5</xdr:col>
      <xdr:colOff>171000</xdr:colOff>
      <xdr:row>14</xdr:row>
      <xdr:rowOff>74025</xdr:rowOff>
    </xdr:to>
    <xdr:graphicFrame macro="">
      <xdr:nvGraphicFramePr>
        <xdr:cNvPr id="2" name="Chart 6" descr="בשנת 2022 חלה ירידה בקצב ההשקעה של תושבי חוץ בניירות ערך ישראלים. &#10;תושבי חוץ השקיעו בשנת 2022 כ-4 מיליארד דולר באגרות חוב ישראליות סחירות. עיקר ההשקעות היו במק&quot;מ בהיקף של כ-6 מיליארד דולר, אשר קוזזו בחלקן על ידי מימושים נטו באג&quot;ח ממשלתיות סחירות בחו&quot;ל בהיקף של כ-2 מיליארד דולר. בנוסף השקיעו תושבי חוץ במניות סחירות סך של כמיליארד דולר.&#10;&#10;המקור: נתוני ועיבודי בנק ישראל." title="בשנת 2022 חלה ירידה בקצב ההשקעה של תושבי חוץ בניירות ערך ישראלים. 2022-2013, מיליארדי דולר."/>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0.76909</cdr:x>
      <cdr:y>0.63714</cdr:y>
    </cdr:from>
    <cdr:to>
      <cdr:x>1</cdr:x>
      <cdr:y>1</cdr:y>
    </cdr:to>
    <cdr:sp macro="" textlink="">
      <cdr:nvSpPr>
        <cdr:cNvPr id="2" name="TextBox 1"/>
        <cdr:cNvSpPr txBox="1"/>
      </cdr:nvSpPr>
      <cdr:spPr>
        <a:xfrm xmlns:a="http://schemas.openxmlformats.org/drawingml/2006/main">
          <a:off x="3467101" y="2495552"/>
          <a:ext cx="914400" cy="914400"/>
        </a:xfrm>
        <a:prstGeom xmlns:a="http://schemas.openxmlformats.org/drawingml/2006/main" prst="rect">
          <a:avLst/>
        </a:prstGeom>
      </cdr:spPr>
      <cdr:txBody>
        <a:bodyPr xmlns:a="http://schemas.openxmlformats.org/drawingml/2006/main" vertOverflow="clip" wrap="none" rtlCol="1"/>
        <a:lstStyle xmlns:a="http://schemas.openxmlformats.org/drawingml/2006/main"/>
        <a:p xmlns:a="http://schemas.openxmlformats.org/drawingml/2006/main">
          <a:pPr algn="r" rtl="1"/>
          <a:endParaRPr lang="he-IL" sz="1100"/>
        </a:p>
      </cdr:txBody>
    </cdr:sp>
  </cdr:relSizeAnchor>
  <cdr:relSizeAnchor xmlns:cdr="http://schemas.openxmlformats.org/drawingml/2006/chartDrawing">
    <cdr:from>
      <cdr:x>0.76909</cdr:x>
      <cdr:y>0.63714</cdr:y>
    </cdr:from>
    <cdr:to>
      <cdr:x>1</cdr:x>
      <cdr:y>1</cdr:y>
    </cdr:to>
    <cdr:sp macro="" textlink="">
      <cdr:nvSpPr>
        <cdr:cNvPr id="3" name="TextBox 2"/>
        <cdr:cNvSpPr txBox="1"/>
      </cdr:nvSpPr>
      <cdr:spPr>
        <a:xfrm xmlns:a="http://schemas.openxmlformats.org/drawingml/2006/main">
          <a:off x="3571876" y="2219327"/>
          <a:ext cx="914400" cy="914400"/>
        </a:xfrm>
        <a:prstGeom xmlns:a="http://schemas.openxmlformats.org/drawingml/2006/main" prst="rect">
          <a:avLst/>
        </a:prstGeom>
      </cdr:spPr>
      <cdr:txBody>
        <a:bodyPr xmlns:a="http://schemas.openxmlformats.org/drawingml/2006/main" vertOverflow="clip" wrap="none" rtlCol="1"/>
        <a:lstStyle xmlns:a="http://schemas.openxmlformats.org/drawingml/2006/main"/>
        <a:p xmlns:a="http://schemas.openxmlformats.org/drawingml/2006/main">
          <a:pPr algn="r" rtl="1"/>
          <a:endParaRPr lang="he-IL" sz="10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2</xdr:row>
      <xdr:rowOff>15323</xdr:rowOff>
    </xdr:from>
    <xdr:to>
      <xdr:col>5</xdr:col>
      <xdr:colOff>123375</xdr:colOff>
      <xdr:row>14</xdr:row>
      <xdr:rowOff>3623</xdr:rowOff>
    </xdr:to>
    <xdr:graphicFrame macro="">
      <xdr:nvGraphicFramePr>
        <xdr:cNvPr id="2" name="תרשים 2" descr="עיקר ההשקעות של תושבי חוץ במניות ישראליות סחירות בוצע בחברות סחירות בישראל.&#10;&#10;ההשקעות בתיק ניירות הערך למסחר של תושבי חוץ במניות סחירות הסתכמו בשנת 2022 בכ-4 מיליארד דולר והתרכזו במניות של חברות ישראליות סחירות בישראל, בהשוואה לשנת 2021 שבה היו עיקר ההשקעות במסגרת הנפקות SPAC  של חברות ישראליות בחו&quot;ל .&#10;&#10;המקור: נתוני ועיבודי בנק ישראל." title="איור ג'-12: השקעות בתיק ניירות הערך למסחר של תושבי חוץ בהון מניות, לפי מקום סחירות. 2022-2013, מיליארדי דולר."/>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2</xdr:row>
      <xdr:rowOff>14287</xdr:rowOff>
    </xdr:from>
    <xdr:to>
      <xdr:col>5</xdr:col>
      <xdr:colOff>123375</xdr:colOff>
      <xdr:row>14</xdr:row>
      <xdr:rowOff>2587</xdr:rowOff>
    </xdr:to>
    <xdr:graphicFrame macro="">
      <xdr:nvGraphicFramePr>
        <xdr:cNvPr id="2" name="תרשים 1" descr="לצד ההשקעות בניירות הערך למסחר המשיכו תושבי חוץ להשקיע היקפים ניכרים בהשקעות ישירות בחברות ישראליות, שהתרכזו בעיקר בחברות לא-סחירות.&#10;תושבי חוץ השקיעו נטו בהשקעות ישירות בישראל בשנת 2022. התנועה נטו בהון מניות הסתכמה בשנת 2022 בכ-26 מיליארד דולר שעיקרן בחברות ישראליות לא-סחירות במחצית השנייה של השנה. &#10;&#10;המקור: נתוני ועיבודי בנק ישראל." title="איור ג'-13: השקעות ישירות בהון של תושבי חוץ בחברות ישראליות , לפי סוג סחירות. 2022-2013, מיליארדי דולר."/>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xdr:row>
      <xdr:rowOff>180975</xdr:rowOff>
    </xdr:from>
    <xdr:to>
      <xdr:col>5</xdr:col>
      <xdr:colOff>171000</xdr:colOff>
      <xdr:row>13</xdr:row>
      <xdr:rowOff>159750</xdr:rowOff>
    </xdr:to>
    <xdr:graphicFrame macro="">
      <xdr:nvGraphicFramePr>
        <xdr:cNvPr id="2" name="תרשים 1" descr="בשנת 2022 נרשמו מימושים נטו בהשקעות אחרות, בעיקרן קיטון באשראי ספקים.&#10;&#10;תושבי חוץ מימשו נטו השקעות אחרות בהיקף כולל של כ- 4 מיליארד דולר, שנבעה בעיקר מירידה באשראי ספקים בהיקף של כ- 3 מיליארד דולר ופירעון הלוואות שניתנו לתושבי ישראל בהיקף של כ-2 מיליארד דולר.&#10;&#10;המקור: נתוני ועיבודי בנק ישראל." title="איור ג'-14: השקעות אחרות של תושבי חוץ במשק, לפי מכשיר. 2022, מיליארדי דולר."/>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absoluteAnchor>
    <xdr:pos x="1124399" y="438149"/>
    <xdr:ext cx="3600000" cy="2160000"/>
    <xdr:graphicFrame macro="">
      <xdr:nvGraphicFramePr>
        <xdr:cNvPr id="2" name="Chart 2" descr="יחס החוב החיצוני ברוטו  לתוצר ירד במהלך 2022, נבעה מירידה בחוב החיצוני ברוטו.&#10;יחס החוב החיצוני ברוטו לתוצר ירד בכ-4 נקודות האחוז ועמד בסוף השנה על כ-29.2%. יתרת החוב החיצוני ברוטו ירדה בשנת 2022 בכ-9 מיליארד דולר (6%) בעיקר מירידה במחירי מכשירי החוב הסחירים שמוחזקים על ידי תושבי חוץ.&#10;במקביל, חלה עלייה של כ-7% בתוצר במונחי דולרים.&#10;&#10;המקור: נתוני ועיבודי בנק ישראל." title="איור ג'-15: יתרת החוב החיצוני ברוטו ויחס החוב החיצוני לתוצר של המשק. 2022-2013, מיליארדי דולר."/>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2</xdr:row>
      <xdr:rowOff>3942</xdr:rowOff>
    </xdr:from>
    <xdr:to>
      <xdr:col>5</xdr:col>
      <xdr:colOff>171000</xdr:colOff>
      <xdr:row>13</xdr:row>
      <xdr:rowOff>173217</xdr:rowOff>
    </xdr:to>
    <xdr:graphicFrame macro="">
      <xdr:nvGraphicFramePr>
        <xdr:cNvPr id="2" name="תרשים 3" descr="עודף הנכסים על ההתחייבויות של המשק מול חו״ל עלה במהלך 2022.&#10;ירידה בשווי יתרת הנכסים של המשק (59 מיליארד דולר) בהיקף קטן יותר מהירידה בשווי יתרת ההתחייבויות (72 מיליארד דולר) תרמו לעלייה בעודף הנכסים על ההתחייבויות של המשק מול חו״ל בכ-13 מיליארד דולר (8%) ועמד בסוף דצמבר על  כ-168 מיליארד דולר. &#10;&#10;המקור: נתוני ועיבודי בנק ישראל." title="איור ג'-16: עודף הנכסים (+) על ההתחייבויות של המשק מול חו&quot;ל . 2022-2013, מיליארדי דולר."/>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absoluteAnchor>
    <xdr:pos x="0" y="400050"/>
    <xdr:ext cx="3600000" cy="2160000"/>
    <xdr:graphicFrame macro="">
      <xdr:nvGraphicFramePr>
        <xdr:cNvPr id="2" name="Chart 2" descr="עודף הנכסים על ההתחייבויות של המשק במכשירי חוב (החוב החיצוני השלילי ) ירד בשנת 2022.&#10;&#10;יתרת הנכסים במכשירי החוב ירדה בשנת 2022 ב-23 מיליארד דולר (כ-6%) ובמקביל ירד החוב החיצוני ברוטו של המשק לחו״ל בהיקף קטן יותר (כ-9 מיליארד דולר; 6%). לפיכך עודף הנכסים על ההתחייבויות של המשק מול חו״ל במכשירי חוב בלבד (החוב החיצוני נטו השלילי) ירד בכ-14 מיליארד דולר (6%) ועמד בסוף דצמבר על כ-208 מיליארד דולר.&#10;&#10;המקור: נתוני ועיבודי בנק ישראל." title="איור ג'-17: עודף הנכסים על ההתחייבויות במכשירי חוב בלבד (החוב החיצוני נטו השלילי). 2022-2013, מיליארדי דולר."/>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0.88851</cdr:x>
      <cdr:y>0.22475</cdr:y>
    </cdr:from>
    <cdr:to>
      <cdr:x>0.98176</cdr:x>
      <cdr:y>0.32539</cdr:y>
    </cdr:to>
    <cdr:sp macro="" textlink="">
      <cdr:nvSpPr>
        <cdr:cNvPr id="2" name="TextBox 1"/>
        <cdr:cNvSpPr txBox="1"/>
      </cdr:nvSpPr>
      <cdr:spPr>
        <a:xfrm xmlns:a="http://schemas.openxmlformats.org/drawingml/2006/main">
          <a:off x="3211656" y="490904"/>
          <a:ext cx="337056" cy="219806"/>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algn="ctr"/>
          <a:endParaRPr lang="he-IL" sz="800" b="1"/>
        </a:p>
      </cdr:txBody>
    </cdr:sp>
  </cdr:relSizeAnchor>
  <cdr:relSizeAnchor xmlns:cdr="http://schemas.openxmlformats.org/drawingml/2006/chartDrawing">
    <cdr:from>
      <cdr:x>0.89865</cdr:x>
      <cdr:y>0.33881</cdr:y>
    </cdr:from>
    <cdr:to>
      <cdr:x>1</cdr:x>
      <cdr:y>0.4059</cdr:y>
    </cdr:to>
    <cdr:sp macro="" textlink="">
      <cdr:nvSpPr>
        <cdr:cNvPr id="4" name="TextBox 3"/>
        <cdr:cNvSpPr txBox="1"/>
      </cdr:nvSpPr>
      <cdr:spPr>
        <a:xfrm xmlns:a="http://schemas.openxmlformats.org/drawingml/2006/main">
          <a:off x="3248308" y="740020"/>
          <a:ext cx="366346" cy="146538"/>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algn="ctr"/>
          <a:endParaRPr lang="he-IL" sz="900" b="1"/>
        </a:p>
      </cdr:txBody>
    </cdr:sp>
  </cdr:relSizeAnchor>
  <cdr:relSizeAnchor xmlns:cdr="http://schemas.openxmlformats.org/drawingml/2006/chartDrawing">
    <cdr:from>
      <cdr:x>0.925</cdr:x>
      <cdr:y>0.56692</cdr:y>
    </cdr:from>
    <cdr:to>
      <cdr:x>0.96554</cdr:x>
      <cdr:y>0.58785</cdr:y>
    </cdr:to>
    <cdr:sp macro="" textlink="">
      <cdr:nvSpPr>
        <cdr:cNvPr id="5" name="TextBox 4"/>
        <cdr:cNvSpPr txBox="1"/>
      </cdr:nvSpPr>
      <cdr:spPr>
        <a:xfrm xmlns:a="http://schemas.openxmlformats.org/drawingml/2006/main">
          <a:off x="3343558" y="1238250"/>
          <a:ext cx="146538" cy="45719"/>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he-IL" sz="1100"/>
        </a:p>
      </cdr:txBody>
    </cdr:sp>
  </cdr:relSizeAnchor>
</c:userShapes>
</file>

<file path=xl/drawings/drawing20.xml><?xml version="1.0" encoding="utf-8"?>
<xdr:wsDr xmlns:xdr="http://schemas.openxmlformats.org/drawingml/2006/spreadsheetDrawing" xmlns:a="http://schemas.openxmlformats.org/drawingml/2006/main">
  <xdr:twoCellAnchor>
    <xdr:from>
      <xdr:col>1</xdr:col>
      <xdr:colOff>57600</xdr:colOff>
      <xdr:row>1</xdr:row>
      <xdr:rowOff>95249</xdr:rowOff>
    </xdr:from>
    <xdr:to>
      <xdr:col>6</xdr:col>
      <xdr:colOff>228600</xdr:colOff>
      <xdr:row>13</xdr:row>
      <xdr:rowOff>83549</xdr:rowOff>
    </xdr:to>
    <xdr:graphicFrame macro="">
      <xdr:nvGraphicFramePr>
        <xdr:cNvPr id="12" name="Chart 7" descr="בשנת 2021, הסתכמו ההשקעות הישירות של תושבי חוץ בענף ההייטק הסתכמו בכ- 20 מיליארד דולר, גידול משמעותי ביחס להשקעות הישירות בענף זה בשנים הקודמות. השקעות אלו מפוזרות על פני מספר רב של חברות.&#10;&#10;המקור: הלשכה המרכזית לסטטיסטיקה ועיבודים של בנק ישראל &#10;&#10;(1)  כולל ענפי הכלכלה: 21, 26, 303, 62-61, 631, 7201, 7210" title="איור ג'-18: השקעות ישירות זרות בענף ההייטק,  2022-2014. מיליארדי דולר."/>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217248</xdr:colOff>
      <xdr:row>2</xdr:row>
      <xdr:rowOff>0</xdr:rowOff>
    </xdr:from>
    <xdr:to>
      <xdr:col>14</xdr:col>
      <xdr:colOff>174048</xdr:colOff>
      <xdr:row>10</xdr:row>
      <xdr:rowOff>172200</xdr:rowOff>
    </xdr:to>
    <xdr:pic>
      <xdr:nvPicPr>
        <xdr:cNvPr id="2" name="תמונה 1"/>
        <xdr:cNvPicPr>
          <a:picLocks/>
        </xdr:cNvPicPr>
      </xdr:nvPicPr>
      <xdr:blipFill>
        <a:blip xmlns:r="http://schemas.openxmlformats.org/officeDocument/2006/relationships" r:embed="rId2"/>
        <a:stretch>
          <a:fillRect/>
        </a:stretch>
      </xdr:blipFill>
      <xdr:spPr>
        <a:xfrm>
          <a:off x="11226371952" y="371475"/>
          <a:ext cx="2700000" cy="16200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300980</xdr:colOff>
      <xdr:row>2</xdr:row>
      <xdr:rowOff>63719</xdr:rowOff>
    </xdr:from>
    <xdr:to>
      <xdr:col>6</xdr:col>
      <xdr:colOff>485118</xdr:colOff>
      <xdr:row>14</xdr:row>
      <xdr:rowOff>52019</xdr:rowOff>
    </xdr:to>
    <xdr:graphicFrame macro="">
      <xdr:nvGraphicFramePr>
        <xdr:cNvPr id="3" name="Chart 2" descr="בשנת 2021  היווה ענף ההייטק כ-48% מסך יצוא הסחורות והשירותים של המשק.&#10;&#10;מקור: לשכה מרכזית לסטטיסטיקה&#10;(1)  כולל ענפי הכלכלה: 21, 26, 303, 62-61, 631, 7201, 7210&#10;(2)  לא כולל תעשיית תרופות, כולל תרופות הומאופתיות (21), ייצור כלי טיס, חלליות וציוד נלווה (303) וייצור מחשבים, מכשור אלקטרוני ואופטי (26) &#10;(3)  כולל: חקלאות, ייעור ודיג; אספקת חשמל ומים, שירותי ביוב וטיפול בפסולת; מסחר סיטוני וקמעוני ותיקון כלי רכב מנועיים; שירותי אירוח; שירותים פיננסים ושירותי ביטוח; פעילויות בנדל&quot;ן; הפקה והפצה של סרטים ותוכניות טלוויזיה ומוזיקה, שידורים; שירותים מקצועיים, מדעיים וטכניים " title="איור ג'-19: יצוא סחורות ושירותים, לפי ענף כלכלי של היצואן, 2022-2014. מיליארדי דולר."/>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219876</xdr:colOff>
      <xdr:row>2</xdr:row>
      <xdr:rowOff>0</xdr:rowOff>
    </xdr:from>
    <xdr:to>
      <xdr:col>12</xdr:col>
      <xdr:colOff>187186</xdr:colOff>
      <xdr:row>10</xdr:row>
      <xdr:rowOff>148552</xdr:rowOff>
    </xdr:to>
    <xdr:pic>
      <xdr:nvPicPr>
        <xdr:cNvPr id="2" name="תמונה 1"/>
        <xdr:cNvPicPr>
          <a:picLocks/>
        </xdr:cNvPicPr>
      </xdr:nvPicPr>
      <xdr:blipFill>
        <a:blip xmlns:r="http://schemas.openxmlformats.org/officeDocument/2006/relationships" r:embed="rId2"/>
        <a:stretch>
          <a:fillRect/>
        </a:stretch>
      </xdr:blipFill>
      <xdr:spPr>
        <a:xfrm>
          <a:off x="11184711573" y="374431"/>
          <a:ext cx="2700000" cy="16200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1</xdr:col>
      <xdr:colOff>286200</xdr:colOff>
      <xdr:row>2</xdr:row>
      <xdr:rowOff>47625</xdr:rowOff>
    </xdr:from>
    <xdr:to>
      <xdr:col>6</xdr:col>
      <xdr:colOff>457200</xdr:colOff>
      <xdr:row>14</xdr:row>
      <xdr:rowOff>35925</xdr:rowOff>
    </xdr:to>
    <xdr:graphicFrame macro="">
      <xdr:nvGraphicFramePr>
        <xdr:cNvPr id="2" name="Chart 2" descr="בשנת 2022  היווה ענף ההייטק כ- 39% מסך יצוא הסחורות במשק, גידול של כ- 8 נקודות אחוז במשקלו ביצוא הסחורות בהשוואה לשנת 2014 ( 31%).&#10;&#10;המקור: הלשכה המרכזית לסטטיסטיקה ועיבודים של בנק ישראל&#10;*אומדן שנתי המתבסס על נתוני סחר חוץ מינואר על אוקטובר 2022 של הלשכה המרכזית לסטטיסטיקה&#10;&#10;" title="איור ג'-20:  משקל ענף ההייטק מסך יצוא הסחורות . 2022-2014, מיליארדי דולרים ואחוזים."/>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xdr:col>
      <xdr:colOff>362400</xdr:colOff>
      <xdr:row>3</xdr:row>
      <xdr:rowOff>152400</xdr:rowOff>
    </xdr:from>
    <xdr:to>
      <xdr:col>6</xdr:col>
      <xdr:colOff>533400</xdr:colOff>
      <xdr:row>15</xdr:row>
      <xdr:rowOff>140700</xdr:rowOff>
    </xdr:to>
    <xdr:graphicFrame macro="">
      <xdr:nvGraphicFramePr>
        <xdr:cNvPr id="4" name="Chart 2" descr="בשנת 2022  היווה ענף ההייטק כ- 72% מסך יצוא השירותים במשק, גידול של כ- 16 נקודות אחוז במשקלו ביצוא השירותים בהשוואה לשנת 2014 (56%).&#10;&#10;המקור: הלשכה המרכזית לסטטיסטיקה ועיבודים של בנק ישראל&#10;*אומדן שנתי המתבסס על נתוני סחר חוץ מינואר על אוקטובר 2022 של הלשכה המרכזית לסטטיסטיקה&#10;" title="איור ג'-21:   משקל ענף ההייטק מסך יצוא השירותים. 2022-2014, מיליארדי דולר ואחוזים."/>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10885</xdr:rowOff>
    </xdr:from>
    <xdr:to>
      <xdr:col>5</xdr:col>
      <xdr:colOff>171000</xdr:colOff>
      <xdr:row>14</xdr:row>
      <xdr:rowOff>15513</xdr:rowOff>
    </xdr:to>
    <xdr:graphicFrame macro="">
      <xdr:nvGraphicFramePr>
        <xdr:cNvPr id="2" name="תרשים 1" descr="הגורם העיקרי לירידה ביתרת הנכסים היו ירידות מחירים בשוקי ההון בעולם.&#10;&#10;במהלך שנת 2022 נרשמו ירידות במחירי ניירות הערך הזרים שמוחזקים על ידי תושבי ישראל ותרמו לירידה ביתרת הנכסים בהיקף של כ-62 מיליארד דולר (10%).&#10;בנוסף, נרשמו בעקבות התחזקות הדולר בעולם ירידות ביתרת הנכסים בהיקף של כ-13 מיליארד דולר (2%). &#10;במקביל נרשמו השקעות נטו בהיקף של כ-28 מיליארד דולר (4%), שקיזזו בחלקן את הירידה ביתרת הנכסים.&#10;&#10;המקור: נתוני ועיבודי בנק ישראל.&#10;" title="איור ג'-2: הגורמים לשינוי ביתרת הנכסים של המשק בחו&quot;ל, 2022-2013 מיליארדי דולר."/>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57151</xdr:colOff>
      <xdr:row>2</xdr:row>
      <xdr:rowOff>19050</xdr:rowOff>
    </xdr:from>
    <xdr:to>
      <xdr:col>5</xdr:col>
      <xdr:colOff>294826</xdr:colOff>
      <xdr:row>14</xdr:row>
      <xdr:rowOff>6106</xdr:rowOff>
    </xdr:to>
    <xdr:graphicFrame macro="">
      <xdr:nvGraphicFramePr>
        <xdr:cNvPr id="2" name="תרשים 1" descr="עיקר ירידת המחירים נרשמה בתיק ניירות הערך למסחר של תושבי ישראל בחו&quot;ל. &#10;יתרת ההשקעות בתיק ניירות הערך למסחר של תושבי ישראל בחו&quot;ל ירדה במהלך שנת 2022 ב-52 מיליארד דולר (20%) ועמדה בסוף השנה על 202 מיליארד דולר.&#10;יתרת האחזקות במניות ירדה במהלך השנה על רקע ירידות מחירים בשוקי המניות ב-49 מיליארד דולר (28%). בנוסף נרשמו מימושים נטו של תושבי ישראל במניות זרות בהיקף של כ-6 מיליארד דולר (3%).&#10;במקביל נרשמה ירידה ביתרת האחזקות באג&quot;ח בהיקף של כ-3 מיליארד דולר (3%) שמשקפת ירידה במחירים של מכשירי החוב הסחירים הזרים שמוחזקים בידי ישראלים.&#10;&#10;המקור: נתוני ועיבודי בנק ישראל.&#10;" title="איור ג'-3: יתרת ההשקעות בתיק ניירות הערך למסחר של תושבי ישראל בחו&quot;ל, לפי מכשירים. 2022-2013, מיליארדי דולר."/>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146896</xdr:colOff>
      <xdr:row>2</xdr:row>
      <xdr:rowOff>47625</xdr:rowOff>
    </xdr:from>
    <xdr:to>
      <xdr:col>6</xdr:col>
      <xdr:colOff>323849</xdr:colOff>
      <xdr:row>14</xdr:row>
      <xdr:rowOff>64500</xdr:rowOff>
    </xdr:to>
    <xdr:graphicFrame macro="">
      <xdr:nvGraphicFramePr>
        <xdr:cNvPr id="3" name="Chart 2" descr="בשנת 2022 ביצעו תושבי ישראל מימוש נטו של ניירות ערך למסחר בחו&quot;ל ובעיקרן מניות בחו&quot;ל שמומשו על ידי הגופים המוסדיים.&#10;&#10;תושבי ישראל ביצעו מימוש נטו של מניות זרות במהלך השנה, שעיקרו בוצע על ידי הגופים המוסדיים. &#10;&#10;במקביל נרשמו רכישות אג&quot;ח זרות בהיקף של כ-4 מיליארד דולר. עיקר ההשקעות באג&quot;ח בוצעו על ידי המגזר העסקי.&#10;&#10;המקור: נתוני ועיבודי בנק ישראל." title="איור ג'-4: השקעות נטו בתיק ניירות הערך למסחר של תושבי ישראל בחו&quot;ל, לפי מגזר. 2022-2013, מיליארדי דולר."/>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180975</xdr:rowOff>
    </xdr:from>
    <xdr:to>
      <xdr:col>5</xdr:col>
      <xdr:colOff>171000</xdr:colOff>
      <xdr:row>13</xdr:row>
      <xdr:rowOff>159750</xdr:rowOff>
    </xdr:to>
    <xdr:graphicFrame macro="">
      <xdr:nvGraphicFramePr>
        <xdr:cNvPr id="2" name="תרשים 1" descr="הירידה ביתרת הנכסים קוזזה חלקית על ידי עלייה ביתרת ההשקעות האחרות  של תושבי ישראל בחו&quot;ל.&#10;יתרת ההשקעות האחרות עלתה ב-2022 בכ-10 מיליארד דולר (8%). עיקר העלייה נרשמה ברכיב נכסים אחרים , אשר עלה בסך של כ-12 מיליארדים (24%) על רקע רכישות של קרנות השקעה לא-סחירות  בידי הגופים המוסדיים בהיקף של כ- 8 מיליארדים. &#10;בנוסף נרשמה עלייה ברכיב ההלוואות לחו&quot;ל בהיקף של כ-5 מיליארדים (19%). &#10;במקביל נרשמה ירידה באשראי לקוחות בהיקף של כ-8 מיליארדים (20%) שעיקרה חל במחצית השנייה של השנה.&#10;&#10;המקור: נתוני ועיבודי בנק ישראל." title="איור ג'-5: השינוי ביתרת ההשקעות האחרות של תושבי ישראל בחו&quot;ל לפי מכשירים. 2022, מיליארדי דולר."/>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xdr:colOff>
      <xdr:row>2</xdr:row>
      <xdr:rowOff>28575</xdr:rowOff>
    </xdr:from>
    <xdr:to>
      <xdr:col>5</xdr:col>
      <xdr:colOff>237675</xdr:colOff>
      <xdr:row>14</xdr:row>
      <xdr:rowOff>15631</xdr:rowOff>
    </xdr:to>
    <xdr:graphicFrame macro="">
      <xdr:nvGraphicFramePr>
        <xdr:cNvPr id="2" name="תרשים 1" descr="הגופים המוסדיים ביצעו במהלך שנת 2022 השקעות נטו בנכסים פיננסים זרים, בעיקר בקרנות השקעה לא-סחירות ובמכשירים נגזרים.&#10;&#10;למרות המימושים נטו בניירות ערך סחירים זרים בהיקף של כ-5 מיליארד דולר, השקיעו הגופים המוסדיים בנכסים פיננסים זרים היקף של כ- 11 מיליארד דולר נטו. &#10;רוב ההשקעות היו במכשירים נגזרים זרים בהיקף של כ-9 מיליארד דולר, מתוכם כ-3 מיליארד דולר תשלום בגין הפסדים בעקבות ירידות מחירים בנכסי הבסיס. &#10;בנוסף השקיעו הגופים המוסדיים בקרנות השקעה זרות לא-סחירות היקף של כ- 8 מיליארד דולר נטו. &#10;&#10;המקור: נתוני ועיבודי בנק ישראל." title="איור ג'-6: פעילות הגופים המוסדיים מול חו&quot;ל, 2022. מיליארדי דולר.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152400</xdr:rowOff>
    </xdr:from>
    <xdr:to>
      <xdr:col>5</xdr:col>
      <xdr:colOff>123375</xdr:colOff>
      <xdr:row>13</xdr:row>
      <xdr:rowOff>140700</xdr:rowOff>
    </xdr:to>
    <xdr:graphicFrame macro="">
      <xdr:nvGraphicFramePr>
        <xdr:cNvPr id="2" name="תרשים 1" descr="יתרת ההשקעות הישירות של תושבי ישראל עלתה בשנת 2022, רובה ברווחים הצבורים.&#10;&#10;ההשקעות הישירות של תושבי ישראל בהון הסתכמו במהלך שנת 2022 בכ-8 מיליארד דולר. עיקר ההשקעות בהון  נובע מרווחים צבורים בהיקף של כ-7 מיליארד דולר.&#10;&#10;בנוסף נתנו תושבי ישראל הלוואות בעלים במהלך השנה בהיקף של כמיליארד דולר.&#10;&#10;המקור: עיבודי בנק ישראל." title="איור ג'-7: השקעות ישירות של תושבי ישראל בחו&quot;ל, לפי סוג השקעה. 2022-2013, מיליארדי דולר."/>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183930</xdr:rowOff>
    </xdr:from>
    <xdr:to>
      <xdr:col>5</xdr:col>
      <xdr:colOff>190050</xdr:colOff>
      <xdr:row>13</xdr:row>
      <xdr:rowOff>136758</xdr:rowOff>
    </xdr:to>
    <xdr:graphicFrame macro="">
      <xdr:nvGraphicFramePr>
        <xdr:cNvPr id="2" name="תרשים 1" descr="יתרת רזרבות המט&quot;ח של המשק ירדה בשנת 2022 בכ-19 מיליארד דולר ועמדה בדצמבר על כ-194 מיליארד דולר.&#10;&#10; הירידות במחירי ניירות הערך בעולם תרמו לירידה ביתרת הרזרבות בהיקף של כ-14 מיליארד דולר (6%). &#10;התחזקותו של הדולר בעולם תרמה אף היא לירידה של כ-8 מיליארד דולר (4%) ביתרת הרזרבות.&#10;נציין כי בניגוד לשנים קודמות, לא רכש בנק ישראל השנה מט&quot;ח.&#10;&#10;המקור: נתוני ועיבודי בנק ישראל." title="איור ג'-8: הגורמים לשינוי ביתרת הרזרבות. 2022-2013. מיליארדי דולר."/>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1" displayName="Table1" ref="A1:M9" totalsRowShown="0" headerRowDxfId="218" dataDxfId="216" headerRowBorderDxfId="217" tableBorderDxfId="215" totalsRowBorderDxfId="214" dataCellStyle="Normal 3">
  <tableColumns count="13">
    <tableColumn id="1" name="מיליוני דולרים" dataDxfId="213"/>
    <tableColumn id="2" name="2011" dataDxfId="212" dataCellStyle="Normal 3"/>
    <tableColumn id="3" name="2012" dataDxfId="211" dataCellStyle="Normal 3"/>
    <tableColumn id="4" name="2013" dataDxfId="210" dataCellStyle="Normal 3"/>
    <tableColumn id="5" name="2014" dataDxfId="209" dataCellStyle="Normal 3"/>
    <tableColumn id="6" name="2015" dataDxfId="208" dataCellStyle="Normal 3"/>
    <tableColumn id="7" name="2016" dataDxfId="207" dataCellStyle="Normal 3"/>
    <tableColumn id="8" name="2017" dataDxfId="206" dataCellStyle="Normal 3"/>
    <tableColumn id="9" name="2018" dataDxfId="205" dataCellStyle="Normal 3"/>
    <tableColumn id="10" name="2019" dataDxfId="204" dataCellStyle="Normal 3"/>
    <tableColumn id="11" name="2020" dataDxfId="203" dataCellStyle="Normal 3"/>
    <tableColumn id="12" name="2021" dataDxfId="202" dataCellStyle="Normal 3"/>
    <tableColumn id="13" name="2022" dataDxfId="201" dataCellStyle="Normal 3"/>
  </tableColumns>
  <tableStyleInfo name="TableStyleMedium2" showFirstColumn="0" showLastColumn="0" showRowStripes="1" showColumnStripes="0"/>
  <extLst>
    <ext xmlns:x14="http://schemas.microsoft.com/office/spreadsheetml/2009/9/main" uri="{504A1905-F514-4f6f-8877-14C23A59335A}">
      <x14:table altText="יתרת הנכסים של המשק בחו&quot;ל ושינוי ביתרה. מיליוני דולר." altTextSummary="יתרת הנכסים של המשק בחו״ל ירדה בשנת 2022 בניגוד למגמת העלייה ארוכת הטווח. הירידה נרשמה בעיקר ביתרת תיק ההשקעות בניירות הערך למסחר וביתרת נכסי הרזרבה._x000d__x000a_יתרת הנכסים של המשק בחו&quot;ל ירדה בכ-59 מיליארד דולר (8%) ועמדה בסוף השנה על 643 מיליארד דולר. הירידה ביתרת הנכסים נבעה בעיקר מירידה ביתרת תיק ההשקעות בניירות הערך למסחר בהיקף של כ- 52 מיליארד דולר (20%), ומירידה ביתרת נכסי רזרבה בהיקף של כ-19 מיליארד דולר (9%). _x000d__x000a_* יתרת ההשקעות האחרות כוללת את יתרת המכשירים הנגזרים."/>
    </ext>
  </extLst>
</table>
</file>

<file path=xl/tables/table10.xml><?xml version="1.0" encoding="utf-8"?>
<table xmlns="http://schemas.openxmlformats.org/spreadsheetml/2006/main" id="10" name="Table10" displayName="Table10" ref="A1:L6" totalsRowShown="0" dataDxfId="102" headerRowBorderDxfId="103" tableBorderDxfId="101" totalsRowBorderDxfId="100">
  <tableColumns count="12">
    <tableColumn id="1" name=" " dataDxfId="99" dataCellStyle="Normal 3"/>
    <tableColumn id="2" name="2012" dataDxfId="98"/>
    <tableColumn id="3" name="2013" dataDxfId="97"/>
    <tableColumn id="4" name="2014" dataDxfId="96"/>
    <tableColumn id="5" name="2015" dataDxfId="95"/>
    <tableColumn id="6" name="2016" dataDxfId="94"/>
    <tableColumn id="7" name="2017" dataDxfId="93"/>
    <tableColumn id="8" name="2018" dataDxfId="92"/>
    <tableColumn id="9" name="2019" dataDxfId="91"/>
    <tableColumn id="10" name="2020" dataDxfId="90"/>
    <tableColumn id="11" name="2021" dataDxfId="89"/>
    <tableColumn id="12" name="2022" dataDxfId="88"/>
  </tableColumns>
  <tableStyleInfo name="TableStyleMedium2" showFirstColumn="0" showLastColumn="0" showRowStripes="1" showColumnStripes="0"/>
  <extLst>
    <ext xmlns:x14="http://schemas.microsoft.com/office/spreadsheetml/2009/9/main" uri="{504A1905-F514-4f6f-8877-14C23A59335A}">
      <x14:table altText="הגורמים לשינוי ביתרת ההתחייבויות של המשק לחו&quot;ל, מיליוני דולר." altTextSummary="הירידה ביתרת ההתחייבויות נבעה מירידה במחירי המניות הישראליות שמוחזקות על ידי תושבי חוץ._x000d__x000a_במהלך שנת 2022 נרשמו ירידות במחירי ניירות הערך הישראלים שמוחזקים על ידי תושבי חוץ ותרמו לירידה ביתרת ההתחייבויות בהיקף של כ-65 מיליארד דולר (12%)._x000d__x000a__x000d__x000a_בנוסף, תרמו הפרשי שער לירידה ביתרת ההתחייבויות בהיקף של כ-14 מיליארד דולר (3%). במקביל נרשמו תנועות נטו בהיקף של כ-28 מיליארד דולר (5%) שקיזזו בחלקן את הירידה ביתרת ההתחייבויות. _x000d__x000a_"/>
    </ext>
  </extLst>
</table>
</file>

<file path=xl/tables/table11.xml><?xml version="1.0" encoding="utf-8"?>
<table xmlns="http://schemas.openxmlformats.org/spreadsheetml/2006/main" id="11" name="Table11" displayName="Table11" ref="A1:D13" totalsRowShown="0" headerRowBorderDxfId="87" tableBorderDxfId="86" totalsRowBorderDxfId="85">
  <tableColumns count="4">
    <tableColumn id="1" name="מיליוני דולרים" dataDxfId="84" dataCellStyle="Normal 3"/>
    <tableColumn id="2" name="השקעות נטו בתיק ניירות הערך למסחר" dataDxfId="83"/>
    <tableColumn id="3" name="מניות" dataDxfId="82"/>
    <tableColumn id="4" name="אג&quot;ח ( כולל מק&quot;מ)" dataDxfId="81"/>
  </tableColumns>
  <tableStyleInfo name="TableStyleMedium2" showFirstColumn="0" showLastColumn="0" showRowStripes="1" showColumnStripes="0"/>
  <extLst>
    <ext xmlns:x14="http://schemas.microsoft.com/office/spreadsheetml/2009/9/main" uri="{504A1905-F514-4f6f-8877-14C23A59335A}">
      <x14:table altText="השקעות נטו בתיק ניירות הערך למסחר של תושבי חוץ במשק לפי מכשירים. מיליוני דולר." altTextSummary="בשנת 2022 חלה ירידה בקצב ההשקעה של תושבי חוץ בניירות ערך ישראלים. _x000d__x000a_תושבי חוץ השקיעו בשנת 2022 כ-4 מיליארד דולר באגרות חוב ישראליות סחירות. עיקר ההשקעות היו במק&quot;מ בהיקף של כ-6 מיליארד דולר, אשר קוזזו בחלקן על ידי מימושים נטו באג&quot;ח ממשלתיות סחירות בחו&quot;ל בהיקף של כ-2 מיליארד דולר. בנוסף השקיעו תושבי חוץ במניות סחירות סך של כמיליארד דולר._x000d__x000a_"/>
    </ext>
  </extLst>
</table>
</file>

<file path=xl/tables/table12.xml><?xml version="1.0" encoding="utf-8"?>
<table xmlns="http://schemas.openxmlformats.org/spreadsheetml/2006/main" id="12" name="Table12" displayName="Table12" ref="A1:C11" totalsRowShown="0" headerRowBorderDxfId="80" tableBorderDxfId="79" totalsRowBorderDxfId="78">
  <tableColumns count="3">
    <tableColumn id="1" name="מיליוני דולרים" dataDxfId="77" dataCellStyle="Normal 3"/>
    <tableColumn id="2" name="חברות סחירות בישראל" dataDxfId="76" dataCellStyle="Normal 2"/>
    <tableColumn id="3" name="חברות סחירות בחו&quot;ל" dataDxfId="75" dataCellStyle="Normal 2"/>
  </tableColumns>
  <tableStyleInfo name="TableStyleMedium2" showFirstColumn="0" showLastColumn="0" showRowStripes="1" showColumnStripes="0"/>
  <extLst>
    <ext xmlns:x14="http://schemas.microsoft.com/office/spreadsheetml/2009/9/main" uri="{504A1905-F514-4f6f-8877-14C23A59335A}">
      <x14:table altText="השקעות בתיק ניירות הערך למסחר של תושבי חוץ בהון מניות, לפי מקום סחירות. מיליוני דולר." altTextSummary="עיקר ההשקעות של תושבי חוץ במניות ישראליות סחירות בוצע בחברות סחירות בישראל._x000d__x000a__x000d__x000a_ההשקעות בתיק ניירות הערך למסחר של תושבי חוץ במניות סחירות הסתכמו בשנת 2022 בכ-4 מיליארד דולר והתרכזו במניות של חברות ישראליות סחירות בישראל, בהשוואה לשנת 2021 שבה היו עיקר ההשקעות במסגרת הנפקות SPAC  של חברות ישראליות בחו&quot;ל ."/>
    </ext>
  </extLst>
</table>
</file>

<file path=xl/tables/table13.xml><?xml version="1.0" encoding="utf-8"?>
<table xmlns="http://schemas.openxmlformats.org/spreadsheetml/2006/main" id="13" name="Table13" displayName="Table13" ref="A1:L4" totalsRowShown="0" headerRowDxfId="74" headerRowBorderDxfId="73" tableBorderDxfId="72" totalsRowBorderDxfId="71" headerRowCellStyle="Normal 3">
  <tableColumns count="12">
    <tableColumn id="1" name="מיליוני דולרים" dataDxfId="70" dataCellStyle="Normal 3"/>
    <tableColumn id="2" name="2012"/>
    <tableColumn id="3" name="2013"/>
    <tableColumn id="4" name="2014"/>
    <tableColumn id="5" name="2015"/>
    <tableColumn id="6" name="2016"/>
    <tableColumn id="7" name="2017"/>
    <tableColumn id="8" name="2018"/>
    <tableColumn id="9" name="2019"/>
    <tableColumn id="10" name="2020"/>
    <tableColumn id="11" name="2021"/>
    <tableColumn id="12" name="2022"/>
  </tableColumns>
  <tableStyleInfo name="TableStyleMedium2" showFirstColumn="0" showLastColumn="0" showRowStripes="1" showColumnStripes="0"/>
  <extLst>
    <ext xmlns:x14="http://schemas.microsoft.com/office/spreadsheetml/2009/9/main" uri="{504A1905-F514-4f6f-8877-14C23A59335A}">
      <x14:table altText="השקעות ישירות בהון של תושבי חוץ בחברות ישראליות , לפי סוג סחירות. מיליוני דולר." altTextSummary="לצד ההשקעות בניירות הערך למסחר המשיכו תושבי חוץ להשקיע היקפים ניכרים בהשקעות ישירות בחברות ישראליות, שהתרכזו בעיקר בחברות לא-סחירות._x000d__x000a_תושבי חוץ השקיעו נטו בהשקעות ישירות בישראל בשנת 2022. התנועה נטו בהון מניות הסתכמה בשנת 2022 בכ-26 מיליארד דולר שעיקרן בחברות ישראליות לא-סחירות במחצית השנייה של השנה. "/>
    </ext>
  </extLst>
</table>
</file>

<file path=xl/tables/table14.xml><?xml version="1.0" encoding="utf-8"?>
<table xmlns="http://schemas.openxmlformats.org/spreadsheetml/2006/main" id="14" name="Table14" displayName="Table14" ref="A1:B5" totalsRowShown="0" headerRowBorderDxfId="69" tableBorderDxfId="68" totalsRowBorderDxfId="67">
  <tableColumns count="2">
    <tableColumn id="1" name="השקעות אחרות_x000a_מיליוני דולרים" dataDxfId="66" dataCellStyle="Normal 3"/>
    <tableColumn id="2" name="2022" dataDxfId="65" dataCellStyle="Comma"/>
  </tableColumns>
  <tableStyleInfo name="TableStyleMedium2" showFirstColumn="0" showLastColumn="0" showRowStripes="1" showColumnStripes="0"/>
  <extLst>
    <ext xmlns:x14="http://schemas.microsoft.com/office/spreadsheetml/2009/9/main" uri="{504A1905-F514-4f6f-8877-14C23A59335A}">
      <x14:table altText="השקעות אחרות של תושבי חוץ במשק, לפי מכשיר. מיליוני דולר." altTextSummary="בשנת 2022 נרשמו מימושים נטו בהשקעות אחרות, בעיקרן קיטון באשראי ספקים._x000d__x000a__x000d__x000a_תושבי חוץ מימשו נטו השקעות אחרות בהיקף כולל של כ- 4 מיליארד דולר, שנבעה בעיקר מירידה באשראי ספקים בהיקף של כ- 3 מיליארד דולר ופירעון הלוואות שניתנו לתושבי ישראל בהיקף של כ-2 מיליארד דולר."/>
    </ext>
  </extLst>
</table>
</file>

<file path=xl/tables/table15.xml><?xml version="1.0" encoding="utf-8"?>
<table xmlns="http://schemas.openxmlformats.org/spreadsheetml/2006/main" id="15" name="Table15" displayName="Table15" ref="A1:D13" totalsRowShown="0" headerRowBorderDxfId="64" tableBorderDxfId="63" totalsRowBorderDxfId="62">
  <tableColumns count="4">
    <tableColumn id="1" name="מיליוני דולרים" dataDxfId="61" dataCellStyle="Normal 3"/>
    <tableColumn id="2" name="יתרת ההתחייבויות במכשירי חוב (החוב החיצוני ברוטו)" dataDxfId="60" dataCellStyle="Normal 3"/>
    <tableColumn id="3" name="תמ&quot;ג שנתי " dataDxfId="59" dataCellStyle="Normal 3"/>
    <tableColumn id="4" name="יחס החוב החיצוני ברוטו לתמ&quot;ג (הציר הימני)" dataDxfId="58" dataCellStyle="Comma 2"/>
  </tableColumns>
  <tableStyleInfo name="TableStyleMedium2" showFirstColumn="0" showLastColumn="0" showRowStripes="1" showColumnStripes="0"/>
  <extLst>
    <ext xmlns:x14="http://schemas.microsoft.com/office/spreadsheetml/2009/9/main" uri="{504A1905-F514-4f6f-8877-14C23A59335A}">
      <x14:table altText="יתרת החוב החיצוני ברוטו ויחס החוב החיצוני לתוצר של המשק. מיליוני דולר." altTextSummary="יחס החוב החיצוני ברוטו  לתוצר ירד במהלך 2022, נבעה מירידה בחוב החיצוני ברוטו._x000d__x000a_יחס החוב החיצוני ברוטו לתוצר ירד בכ-4 נקודות האחוז ועמד בסוף השנה על כ-29.2%. יתרת החוב החיצוני ברוטו ירדה בשנת 2022 בכ-9 מיליארד דולר (6%) בעיקר מירידה במחירי מכשירי החוב הסחירים שמוחזקים על ידי תושבי חוץ._x000d__x000a_במקביל, חלה עלייה של כ-7% בתוצר במונחי דולרים._x000d__x000a_"/>
    </ext>
  </extLst>
</table>
</file>

<file path=xl/tables/table16.xml><?xml version="1.0" encoding="utf-8"?>
<table xmlns="http://schemas.openxmlformats.org/spreadsheetml/2006/main" id="16" name="Table16" displayName="Table16" ref="A1:F22" totalsRowShown="0" headerRowDxfId="57" headerRowBorderDxfId="56" tableBorderDxfId="55" totalsRowBorderDxfId="54" headerRowCellStyle="Normal 3">
  <tableColumns count="6">
    <tableColumn id="1" name="מיליוני דולרים" dataDxfId="53" dataCellStyle="Normal 3"/>
    <tableColumn id="2" name="עודף הנכסים על ההתחייבויות - הציר הימני" dataDxfId="52" dataCellStyle="Normal 2"/>
    <tableColumn id="3" name="סך התחייבויות המשק לחו&quot;ל" dataDxfId="51" dataCellStyle="Normal 2"/>
    <tableColumn id="4" name="סך הנכסים של המשק בחו&quot;ל" dataDxfId="50" dataCellStyle="Normal 2"/>
    <tableColumn id="5" name="תמ&quot;ג" dataDxfId="49" dataCellStyle="Normal 2"/>
    <tableColumn id="6" name="עודף הנכסים כאחוז מהתמ&quot;ג" dataDxfId="48" dataCellStyle="Percent 2"/>
  </tableColumns>
  <tableStyleInfo name="TableStyleMedium2" showFirstColumn="0" showLastColumn="0" showRowStripes="1" showColumnStripes="0"/>
  <extLst>
    <ext xmlns:x14="http://schemas.microsoft.com/office/spreadsheetml/2009/9/main" uri="{504A1905-F514-4f6f-8877-14C23A59335A}">
      <x14:table altText="עודף הנכסים (+) על ההתחייבויות של המשק מול חו&quot;ל. מיליוני דולר." altTextSummary="עודף הנכסים על ההתחייבויות של המשק מול חו״ל עלה במהלך 2022._x000d__x000a_ירידה בשווי יתרת הנכסים של המשק (59 מיליארד דולר) בהיקף קטן יותר מהירידה בשווי יתרת ההתחייבויות (72 מיליארד דולר) תרמו לעלייה בעודף הנכסים על ההתחייבויות של המשק מול חו״ל בכ-13 מיליארד דולר (8%) ועמד בסוף דצמבר על  כ-168 מיליארד דולר. _x000d__x000a_"/>
    </ext>
  </extLst>
</table>
</file>

<file path=xl/tables/table17.xml><?xml version="1.0" encoding="utf-8"?>
<table xmlns="http://schemas.openxmlformats.org/spreadsheetml/2006/main" id="17" name="Table17" displayName="Table17" ref="A1:D13" totalsRowShown="0" headerRowBorderDxfId="47" tableBorderDxfId="46" totalsRowBorderDxfId="45">
  <tableColumns count="4">
    <tableColumn id="1" name="מיליארדי דולר" dataDxfId="44" dataCellStyle="Normal 3"/>
    <tableColumn id="2" name="יתרת ההתחייבויות במכשירי חוב (החוב החיצוני ברוטו)" dataDxfId="43" dataCellStyle="Normal 20"/>
    <tableColumn id="3" name="יתרת הנכסים במכשירי חוב" dataDxfId="42" dataCellStyle="Normal 20"/>
    <tableColumn id="4" name="החוב החיצוני נטו השלילי" dataDxfId="41" dataCellStyle="Normal 20"/>
  </tableColumns>
  <tableStyleInfo name="TableStyleMedium2" showFirstColumn="0" showLastColumn="0" showRowStripes="1" showColumnStripes="0"/>
  <extLst>
    <ext xmlns:x14="http://schemas.microsoft.com/office/spreadsheetml/2009/9/main" uri="{504A1905-F514-4f6f-8877-14C23A59335A}">
      <x14:table altText="עודף הנכסים על ההתחייבויות במכשירי חוב בלבד (החוב החיצוני נטו השלילי). מיליארדי דולר." altTextSummary="עודף הנכסים על ההתחייבויות של המשק במכשירי חוב (החוב החיצוני השלילי ) ירד בשנת 2022._x000d__x000a__x000d__x000a_יתרת הנכסים במכשירי החוב ירדה בשנת 2022 ב-23 מיליארד דולר (כ-6%) ובמקביל ירד החוב החיצוני ברוטו של המשק לחו״ל בהיקף קטן יותר (כ-9 מיליארד דולר; 6%). לפיכך עודף הנכסים על ההתחייבויות של המשק מול חו״ל במכשירי חוב בלבד (החוב החיצוני נטו השלילי) ירד בכ-14 מיליארד דולר (6%) ועמד בסוף דצמבר על כ-208 מיליארד דולר._x000d__x000a_"/>
    </ext>
  </extLst>
</table>
</file>

<file path=xl/tables/table18.xml><?xml version="1.0" encoding="utf-8"?>
<table xmlns="http://schemas.openxmlformats.org/spreadsheetml/2006/main" id="18" name="Table18" displayName="Table18" ref="A1:C9" totalsRowShown="0" headerRowBorderDxfId="40" tableBorderDxfId="39" totalsRowBorderDxfId="38">
  <tableColumns count="3">
    <tableColumn id="1" name=" " dataDxfId="37" dataCellStyle="Normal 3"/>
    <tableColumn id="2" name="סך השקעות ישירות זרות במשק" dataDxfId="36" dataCellStyle="Comma"/>
    <tableColumn id="3" name="השקעות ישירות בענף ההייטק" dataDxfId="35" dataCellStyle="Comma"/>
  </tableColumns>
  <tableStyleInfo name="TableStyleMedium2" showFirstColumn="0" showLastColumn="0" showRowStripes="1" showColumnStripes="0"/>
  <extLst>
    <ext xmlns:x14="http://schemas.microsoft.com/office/spreadsheetml/2009/9/main" uri="{504A1905-F514-4f6f-8877-14C23A59335A}">
      <x14:table altText="השקעות ישירות זרות בענף ההייטק, מיליוני דולר." altTextSummary="בשנת 2021, הסתכמו ההשקעות הישירות של תושבי חוץ בענף ההייטק הסתכמו בכ- 20 מיליארד דולר, גידול משמעותי ביחס להשקעות הישירות בענף זה בשנים הקודמות. השקעות אלו מפוזרות על פני מספר רב של חברות."/>
    </ext>
  </extLst>
</table>
</file>

<file path=xl/tables/table19.xml><?xml version="1.0" encoding="utf-8"?>
<table xmlns="http://schemas.openxmlformats.org/spreadsheetml/2006/main" id="19" name="Table19" displayName="Table19" ref="A2:I7" totalsRowShown="0" headerRowDxfId="34" dataDxfId="32" headerRowBorderDxfId="33" tableBorderDxfId="31" totalsRowBorderDxfId="30" headerRowCellStyle="Normal 3" dataCellStyle="Comma">
  <tableColumns count="9">
    <tableColumn id="1" name="ענף" dataDxfId="29" dataCellStyle="Normal 3"/>
    <tableColumn id="2" name="2014" dataDxfId="28" dataCellStyle="Comma"/>
    <tableColumn id="3" name="2015" dataDxfId="27" dataCellStyle="Comma"/>
    <tableColumn id="4" name="2016" dataDxfId="26" dataCellStyle="Comma"/>
    <tableColumn id="5" name="2017" dataDxfId="25" dataCellStyle="Comma"/>
    <tableColumn id="6" name="2018" dataDxfId="24" dataCellStyle="Comma"/>
    <tableColumn id="7" name="2019" dataDxfId="23" dataCellStyle="Comma"/>
    <tableColumn id="8" name="2020" dataDxfId="22" dataCellStyle="Comma"/>
    <tableColumn id="9" name="2021" dataDxfId="21" dataCellStyle="Comma"/>
  </tableColumns>
  <tableStyleInfo name="TableStyleMedium2" showFirstColumn="0" showLastColumn="0" showRowStripes="1" showColumnStripes="0"/>
  <extLst>
    <ext xmlns:x14="http://schemas.microsoft.com/office/spreadsheetml/2009/9/main" uri="{504A1905-F514-4f6f-8877-14C23A59335A}">
      <x14:table altText="יצוא סחורות ושירותים, לפי ענף כלכלי של היצואן, מיליוני דולר." altTextSummary="בשנת 2021  היווה ענף ההייטק כ-48% מסך יצוא הסחורות והשירותים של המשק.  _x000d__x000a__x000d__x000a_מקור: לשכה מרכזית לסטטיסטיקה_x000d__x000a_(1)  כולל ענפי הכלכלה: 21, 26, 303, 62-61, 631, 7201, 7210_x000d__x000a_(2)  לא כולל תעשיית תרופות, כולל תרופות הומאופתיות (21), ייצור כלי טיס, חלליות וציוד נלווה (303) וייצור מחשבים, מכשור אלקטרוני ואופטי (26) _x000d__x000a_(3)  כולל: חקלאות, ייעור ודיג; אספקת חשמל ומים, שירותי ביוב וטיפול בפסולת; מסחר סיטוני וקמעוני ותיקון כלי רכב מנועיים; שירותי אירוח; שירותים פיננסים ושירותי ביטוח; פעילויות בנדל&quot;ן; הפקה והפצה של סרטים ותוכניות טלוויזיה ומוזיקה, שידורים; שירותים מקצועיים, מדעיים וטכניים "/>
    </ext>
  </extLst>
</table>
</file>

<file path=xl/tables/table2.xml><?xml version="1.0" encoding="utf-8"?>
<table xmlns="http://schemas.openxmlformats.org/spreadsheetml/2006/main" id="2" name="Table2" displayName="Table2" ref="A1:L6" totalsRowShown="0" headerRowDxfId="200" dataDxfId="199" tableBorderDxfId="198" headerRowCellStyle="Normal 3">
  <tableColumns count="12">
    <tableColumn id="1" name=" " dataDxfId="197" dataCellStyle="Normal 3"/>
    <tableColumn id="2" name="2012" dataDxfId="196"/>
    <tableColumn id="3" name="2013" dataDxfId="195"/>
    <tableColumn id="4" name="2014" dataDxfId="194"/>
    <tableColumn id="5" name="2015" dataDxfId="193"/>
    <tableColumn id="6" name="2016" dataDxfId="192"/>
    <tableColumn id="7" name="2017" dataDxfId="191"/>
    <tableColumn id="8" name="2018" dataDxfId="190"/>
    <tableColumn id="9" name="2019" dataDxfId="189"/>
    <tableColumn id="10" name="2020" dataDxfId="188"/>
    <tableColumn id="11" name="2021" dataDxfId="187"/>
    <tableColumn id="12" name="2022" dataDxfId="186"/>
  </tableColumns>
  <tableStyleInfo name="TableStyleMedium2" showFirstColumn="0" showLastColumn="0" showRowStripes="1" showColumnStripes="0"/>
  <extLst>
    <ext xmlns:x14="http://schemas.microsoft.com/office/spreadsheetml/2009/9/main" uri="{504A1905-F514-4f6f-8877-14C23A59335A}">
      <x14:table altText="הגורמים לשינוי ביתרת הנכסים של המשק בחו&quot;ל. מיליוני דולר." altTextSummary="הגורם העיקרי לירידה ביתרת הנכסים היו ירידות מחירים בשוקי ההון בעולם._x000d__x000a__x000d__x000a_במהלך שנת 2022 נרשמו ירידות במחירי ניירות הערך הזרים שמוחזקים על ידי תושבי ישראל ותרמו לירידה ביתרת הנכסים בהיקף של כ-62 מיליארד דולר (10%)._x000d__x000a_בנוסף, נרשמו בעקבות התחזקות הדולר בעולם ירידות ביתרת הנכסים בהיקף של כ-13 מיליארד דולר (2%). _x000d__x000a_במקביל נרשמו השקעות נטו בהיקף של כ-28 מיליארד דולר (4%), שקיזזו בחלקן את הירידה ביתרת הנכסים._x000d__x000a_"/>
    </ext>
  </extLst>
</table>
</file>

<file path=xl/tables/table20.xml><?xml version="1.0" encoding="utf-8"?>
<table xmlns="http://schemas.openxmlformats.org/spreadsheetml/2006/main" id="20" name="Table20" displayName="Table20" ref="A1:J3" totalsRowShown="0" headerRowDxfId="20" headerRowBorderDxfId="19" tableBorderDxfId="18" totalsRowBorderDxfId="17" headerRowCellStyle="Normal 3">
  <tableColumns count="10">
    <tableColumn id="1" name=" " dataDxfId="16" dataCellStyle="Normal 3"/>
    <tableColumn id="2" name="2014"/>
    <tableColumn id="3" name="2015"/>
    <tableColumn id="4" name="2016"/>
    <tableColumn id="5" name="2017"/>
    <tableColumn id="6" name="2018"/>
    <tableColumn id="7" name="2019"/>
    <tableColumn id="8" name="2020"/>
    <tableColumn id="9" name="2021"/>
    <tableColumn id="10" name="2022"/>
  </tableColumns>
  <tableStyleInfo name="TableStyleMedium2" showFirstColumn="0" showLastColumn="0" showRowStripes="1" showColumnStripes="0"/>
  <extLst>
    <ext xmlns:x14="http://schemas.microsoft.com/office/spreadsheetml/2009/9/main" uri="{504A1905-F514-4f6f-8877-14C23A59335A}">
      <x14:table altText="משקל ענף ההייטק מסך יצוא הסחורות. מיליוני דולרים ואחוזים." altTextSummary="בשנת 2022  היווה ענף ההייטק כ- 39% מסך יצוא הסחורות במשק, גידול של כ- 8 נקודות אחוז במשקלו ביצוא הסחורות בהשוואה לשנת 2014 ( 31%)._x000d__x000a_המקור: הלשכה המרכזית לסטטיסטיקה ועיבודים של בנק ישראל_x000d__x000a_*אומדן שנתי המתבסס על נתוני סחר חוץ מינואר על אוקטובר 2022 של הלשכה המרכזית לסטטיסטיקה_x000d__x000a__x000d__x000a_"/>
    </ext>
  </extLst>
</table>
</file>

<file path=xl/tables/table21.xml><?xml version="1.0" encoding="utf-8"?>
<table xmlns="http://schemas.openxmlformats.org/spreadsheetml/2006/main" id="21" name="Table21" displayName="Table21" ref="A1:J3" totalsRowShown="0" headerRowDxfId="15" headerRowBorderDxfId="14" tableBorderDxfId="13" totalsRowBorderDxfId="12" headerRowCellStyle="Normal 3">
  <tableColumns count="10">
    <tableColumn id="1" name=" " dataDxfId="11" dataCellStyle="Normal 3"/>
    <tableColumn id="2" name="2014"/>
    <tableColumn id="3" name="2015"/>
    <tableColumn id="4" name="2016"/>
    <tableColumn id="5" name="2017"/>
    <tableColumn id="6" name="2018"/>
    <tableColumn id="7" name="2019"/>
    <tableColumn id="8" name="2020"/>
    <tableColumn id="9" name="2021"/>
    <tableColumn id="10" name="2022*"/>
  </tableColumns>
  <tableStyleInfo name="TableStyleMedium2" showFirstColumn="0" showLastColumn="0" showRowStripes="1" showColumnStripes="0"/>
  <extLst>
    <ext xmlns:x14="http://schemas.microsoft.com/office/spreadsheetml/2009/9/main" uri="{504A1905-F514-4f6f-8877-14C23A59335A}">
      <x14:table altText="משקל ענף ההייטק מסך יצוא השירותים. מיליוני דולר ואחוזים." altTextSummary="בשנת 2022  היווה ענף ההייטק כ- 72% מסך יצוא השירותים במשק, גידול של כ- 16 נקודות אחוז במשקלו ביצוא השירותים בהשוואה לשנת 2014 (56%)._x000d__x000a__x000d__x000a_המקור: הלשכה המרכזית לסטטיסטיקה ועיבודים של בנק ישראל_x000d__x000a_*אומדן שנתי המתבסס על נתוני סחר חוץ מינואר על אוקטובר 2022 של הלשכה המרכזית לסטטיסטיקה_x000d__x000a_"/>
    </ext>
  </extLst>
</table>
</file>

<file path=xl/tables/table22.xml><?xml version="1.0" encoding="utf-8"?>
<table xmlns="http://schemas.openxmlformats.org/spreadsheetml/2006/main" id="22" name="Table22" displayName="Table22" ref="A1:G30" totalsRowShown="0" headerRowDxfId="10" dataDxfId="8" headerRowBorderDxfId="9" tableBorderDxfId="7">
  <tableColumns count="7">
    <tableColumn id="1" name="נתונים במיליארדי דולרים" dataDxfId="6"/>
    <tableColumn id="2" name=" " dataDxfId="5"/>
    <tableColumn id="3" name="היתרה לסוף שנת 2021" dataDxfId="4"/>
    <tableColumn id="4" name="התנועות" dataDxfId="3"/>
    <tableColumn id="5" name="השינוי במחירים" dataDxfId="2"/>
    <tableColumn id="6" name="הפרשי שער והתאמות אחרות" dataDxfId="1"/>
    <tableColumn id="7" name="היתרה לסוף שנת 2022" dataDxfId="0"/>
  </tableColumns>
  <tableStyleInfo name="TableStyleMedium2" showFirstColumn="0" showLastColumn="0" showRowStripes="1" showColumnStripes="0"/>
  <extLst>
    <ext xmlns:x14="http://schemas.microsoft.com/office/spreadsheetml/2009/9/main" uri="{504A1905-F514-4f6f-8877-14C23A59335A}">
      <x14:table altText="מצבת הנכסים של המשק מול חו&quot;ל, 2022. מיליוני דולר." altTextSummary="ההתפתחויות ביתרות הנכסים וההתחייבויות של המשק מול חו&quot;ל הושפעו השנה בעיקר מהירידות המשמעותיות במחירי ניירות הערך בארץ ובעולם. _x000d__x000a_יתרת הנכסים של המשק בחו&quot;ל (השקעות תושבי ישראל בחו&quot;ל) ירדה בשנת 2022 בכ-8%, שילוב של ירידות המחירים ושל השפעת התחזקות הדולר._x000d__x000a_בנוסף ירדה יתרת ההתחייבויות של המשק כלפי חו&quot;ל (השקעות של תושבי חוץ בישראל) בכ- 13% כתוצאה מירידות במחירי המניות הישראליות שמוחזקות על ידי תושבי חוץ. מנגד נרשמו השקעות ישירות של תושבי חוץ בישראל והשקעות בתיק ניירות הערך למסחר של תושבי חוץ. _x000d__x000a_ירידת השווי של יתרת הנכסים של המשק בהיקף קטן יותר מירידת השווי של יתרת ההתחייבויות של המשק, הגדילה את עודף הנכסים על ההתחייבויות של המשק. במקביל חלה ירידה ביחס החוב החיצוני ברוטו  לתוצר._x000d__x000a_"/>
    </ext>
  </extLst>
</table>
</file>

<file path=xl/tables/table3.xml><?xml version="1.0" encoding="utf-8"?>
<table xmlns="http://schemas.openxmlformats.org/spreadsheetml/2006/main" id="3" name="Table3" displayName="Table3" ref="A1:M4" totalsRowShown="0" headerRowDxfId="185" dataDxfId="183" headerRowBorderDxfId="184" tableBorderDxfId="182" totalsRowBorderDxfId="181" headerRowCellStyle="Normal 3">
  <tableColumns count="13">
    <tableColumn id="1" name="מיליוני דולרים" dataDxfId="180"/>
    <tableColumn id="2" name="2011" dataDxfId="179"/>
    <tableColumn id="3" name="2012" dataDxfId="178"/>
    <tableColumn id="4" name="2013" dataDxfId="177"/>
    <tableColumn id="5" name="2014" dataDxfId="176"/>
    <tableColumn id="6" name="2015" dataDxfId="175"/>
    <tableColumn id="7" name="2016" dataDxfId="174"/>
    <tableColumn id="8" name="2017" dataDxfId="173"/>
    <tableColumn id="9" name="2018" dataDxfId="172"/>
    <tableColumn id="10" name="2019" dataDxfId="171"/>
    <tableColumn id="11" name="2020" dataDxfId="170"/>
    <tableColumn id="12" name="2021" dataDxfId="169"/>
    <tableColumn id="13" name="2022" dataDxfId="168"/>
  </tableColumns>
  <tableStyleInfo name="TableStyleMedium2" showFirstColumn="0" showLastColumn="0" showRowStripes="1" showColumnStripes="0"/>
  <extLst>
    <ext xmlns:x14="http://schemas.microsoft.com/office/spreadsheetml/2009/9/main" uri="{504A1905-F514-4f6f-8877-14C23A59335A}">
      <x14:table altText="יתרת ההשקעות בתיק ניירות הערך למסחר של תושבי ישראל בחו&quot;ל, לפי מכשירים. מליוני דולרים." altTextSummary="עיקר ירידת המחירים נרשמה בתיק ניירות הערך למסחר של תושבי ישראל בחו&quot;ל. _x000d__x000a_יתרת ההשקעות בתיק ניירות הערך למסחר של תושבי ישראל בחו&quot;ל ירדה במהלך שנת 2022 ב-52 מיליארד דולר (20%) ועמדה בסוף השנה על 202 מיליארד דולר._x000d__x000a_יתרת האחזקות במניות ירדה במהלך השנה על רקע ירידות מחירים בשוקי המניות ב-49 מיליארד דולר (28%). בנוסף נרשמו מימושים נטו של תושבי ישראל במניות זרות בהיקף של כ-6 מיליארד דולר (3%)._x000d__x000a_במקביל נרשמה ירידה ביתרת האחזקות באג&quot;ח בהיקף של כ-3 מיליארד דולר (3%) שמשקפת ירידה במחירים של מכשירי החוב הסחירים הזרים שמוחזקים בידי ישראלים._x000d__x000a_"/>
    </ext>
  </extLst>
</table>
</file>

<file path=xl/tables/table4.xml><?xml version="1.0" encoding="utf-8"?>
<table xmlns="http://schemas.openxmlformats.org/spreadsheetml/2006/main" id="4" name="Table4" displayName="Table4" ref="A1:K6" totalsRowShown="0" headerRowDxfId="167" dataDxfId="166" tableBorderDxfId="165" dataCellStyle="Normal 3">
  <tableColumns count="11">
    <tableColumn id="1" name=" " dataDxfId="164" dataCellStyle="Normal 3"/>
    <tableColumn id="2" name="2013" dataDxfId="163" dataCellStyle="Normal 3"/>
    <tableColumn id="3" name="2014" dataDxfId="162" dataCellStyle="Normal 3"/>
    <tableColumn id="4" name="2015" dataDxfId="161" dataCellStyle="Normal 3"/>
    <tableColumn id="5" name="2016" dataDxfId="160" dataCellStyle="Normal 3"/>
    <tableColumn id="6" name="2017" dataDxfId="159" dataCellStyle="Normal 3"/>
    <tableColumn id="7" name="2018" dataDxfId="158" dataCellStyle="Normal 3"/>
    <tableColumn id="8" name="2019" dataDxfId="157" dataCellStyle="Normal 3"/>
    <tableColumn id="9" name="2020" dataDxfId="156" dataCellStyle="Normal 3"/>
    <tableColumn id="10" name="2021" dataDxfId="155" dataCellStyle="Normal 3"/>
    <tableColumn id="11" name="2022" dataDxfId="154" dataCellStyle="Normal 3"/>
  </tableColumns>
  <tableStyleInfo name="TableStyleMedium2" showFirstColumn="0" showLastColumn="0" showRowStripes="1" showColumnStripes="0"/>
  <extLst>
    <ext xmlns:x14="http://schemas.microsoft.com/office/spreadsheetml/2009/9/main" uri="{504A1905-F514-4f6f-8877-14C23A59335A}">
      <x14:table altText="השקעות נטו בתיק ניירות הערך למסחר של תושבי ישראל בחו&quot;ל, לפי מגזר. מיליוני דולר." altTextSummary="בשנת 2022 ביצעו תושבי ישראל מימוש נטו של ניירות ערך למסחר בחו&quot;ל ובעיקרן מניות בחו&quot;ל שמומשו על ידי הגופים המוסדיים._x000d__x000a__x000d__x000a_תושבי ישראל ביצעו מימוש נטו של מניות זרות במהלך השנה, שעיקרו בוצע על ידי הגופים המוסדיים. _x000d__x000a__x000d__x000a_במקביל נרשמו רכישות אג&quot;ח זרות בהיקף של כ-4 מיליארד דולר. עיקר ההשקעות באג&quot;ח בוצעו על ידי המגזר העסקי."/>
    </ext>
  </extLst>
</table>
</file>

<file path=xl/tables/table5.xml><?xml version="1.0" encoding="utf-8"?>
<table xmlns="http://schemas.openxmlformats.org/spreadsheetml/2006/main" id="5" name="Table5" displayName="Table5" ref="A1:B6" totalsRowShown="0" headerRowBorderDxfId="153" tableBorderDxfId="152" totalsRowBorderDxfId="151">
  <tableColumns count="2">
    <tableColumn id="1" name="השקעות אחרות_x000a_מיליוני דולרים" dataDxfId="150" dataCellStyle="Normal 3"/>
    <tableColumn id="2" name="2022" dataDxfId="149"/>
  </tableColumns>
  <tableStyleInfo name="TableStyleMedium2" showFirstColumn="0" showLastColumn="0" showRowStripes="1" showColumnStripes="0"/>
  <extLst>
    <ext xmlns:x14="http://schemas.microsoft.com/office/spreadsheetml/2009/9/main" uri="{504A1905-F514-4f6f-8877-14C23A59335A}">
      <x14:table altText="השינוי ביתרת ההשקעות האחרות של תושבי ישראל בחו&quot;ל לפי מכשירים. מיליוני דולר." altTextSummary="הירידה ביתרת הנכסים קוזזה חלקית על ידי עלייה ביתרת ההשקעות האחרות  של תושבי ישראל בחו&quot;ל._x000d__x000a_יתרת ההשקעות האחרות עלתה ב-2022 בכ-10 מיליארד דולר (8%). עיקר העלייה נרשמה ברכיב נכסים אחרים , אשר עלה בסך של כ-12 מיליארדים (24%) על רקע רכישות של קרנות השקעה לא-סחירות  בידי הגופים המוסדיים בהיקף של כ- 8 מיליארדים. _x000d__x000a_בנוסף נרשמה עלייה ברכיב ההלוואות לחו&quot;ל בהיקף של כ-5 מיליארדים (19%). _x000d__x000a_במקביל נרשמה ירידה באשראי לקוחות בהיקף של כ-8 מיליארדים (20%) שעיקרה חל במחצית השנייה של השנה."/>
    </ext>
  </extLst>
</table>
</file>

<file path=xl/tables/table6.xml><?xml version="1.0" encoding="utf-8"?>
<table xmlns="http://schemas.openxmlformats.org/spreadsheetml/2006/main" id="6" name="Table6" displayName="Table6" ref="A1:B5" totalsRowShown="0" tableBorderDxfId="148">
  <tableColumns count="2">
    <tableColumn id="1" name=" " dataDxfId="147" dataCellStyle="Normal 3"/>
    <tableColumn id="2" name="2022" dataDxfId="146" dataCellStyle="Normal 3"/>
  </tableColumns>
  <tableStyleInfo name="TableStyleMedium2" showFirstColumn="0" showLastColumn="0" showRowStripes="1" showColumnStripes="0"/>
  <extLst>
    <ext xmlns:x14="http://schemas.microsoft.com/office/spreadsheetml/2009/9/main" uri="{504A1905-F514-4f6f-8877-14C23A59335A}">
      <x14:table altText="פעילות הגופים המוסדיים מול חו&quot;ל, מיליוני דולר." altTextSummary="הגופים המוסדיים ביצעו במהלך שנת 2022 השקעות נטו בנכסים פיננסים זרים, בעיקר בקרנות השקעה לא-סחירות ובמכשירים נגזרים._x000d__x000a__x000d__x000a_למרות המימושים נטו בניירות ערך סחירים זרים בהיקף של כ-5 מיליארד דולר, השקיעו הגופים המוסדיים בנכסים פיננסים זרים היקף של כ- 11 מיליארד דולר נטו. _x000d__x000a_רוב ההשקעות היו במכשירים נגזרים זרים בהיקף של כ-9 מיליארד דולר, מתוכם כ-3 מיליארד דולר תשלום בגין הפסדים בעקבות ירידות מחירים בנכסי הבסיס. _x000d__x000a_בנוסף השקיעו הגופים המוסדיים בקרנות השקעה זרות לא-סחירות היקף של כ- 8 מיליארד דולר נטו. "/>
    </ext>
  </extLst>
</table>
</file>

<file path=xl/tables/table7.xml><?xml version="1.0" encoding="utf-8"?>
<table xmlns="http://schemas.openxmlformats.org/spreadsheetml/2006/main" id="7" name="Table7" displayName="Table7" ref="A1:K3" totalsRowShown="0" headerRowDxfId="145" dataDxfId="143" headerRowBorderDxfId="144" tableBorderDxfId="142" totalsRowBorderDxfId="141" headerRowCellStyle="Normal 3" dataCellStyle="Normal 3">
  <tableColumns count="11">
    <tableColumn id="1" name="השקעות ישירות_x000a_מיליוני דולרים" dataDxfId="140" dataCellStyle="Normal 3"/>
    <tableColumn id="2" name="2013" dataDxfId="139" dataCellStyle="Normal 3"/>
    <tableColumn id="3" name="2014" dataDxfId="138" dataCellStyle="Normal 3"/>
    <tableColumn id="4" name="2015" dataDxfId="137" dataCellStyle="Normal 3"/>
    <tableColumn id="5" name="2016" dataDxfId="136" dataCellStyle="Normal 3"/>
    <tableColumn id="6" name="2017" dataDxfId="135" dataCellStyle="Normal 3"/>
    <tableColumn id="7" name="2018" dataDxfId="134" dataCellStyle="Normal 3"/>
    <tableColumn id="8" name="2019" dataDxfId="133" dataCellStyle="Normal 3"/>
    <tableColumn id="9" name="2020" dataDxfId="132" dataCellStyle="Normal 3"/>
    <tableColumn id="10" name="2021" dataDxfId="131" dataCellStyle="Normal 3"/>
    <tableColumn id="11" name="2022" dataDxfId="130" dataCellStyle="Normal 3"/>
  </tableColumns>
  <tableStyleInfo name="TableStyleMedium2" showFirstColumn="0" showLastColumn="0" showRowStripes="1" showColumnStripes="0"/>
  <extLst>
    <ext xmlns:x14="http://schemas.microsoft.com/office/spreadsheetml/2009/9/main" uri="{504A1905-F514-4f6f-8877-14C23A59335A}">
      <x14:table altText="השקעות ישירות של תושבי ישראל בחו&quot;ל, לפי סוג השקעה. מיליוני דולר." altTextSummary="יתרת ההשקעות הישירות של תושבי ישראל עלתה בשנת 2022, רובה ברווחים הצבורים._x000d__x000a__x000d__x000a_ההשקעות הישירות של תושבי ישראל בהון הסתכמו במהלך שנת 2022 בכ-8 מיליארד דולר. עיקר ההשקעות בהון  נובע מרווחים צבורים בהיקף של כ-7 מיליארד דולר._x000d__x000a__x000d__x000a_בנוסף נתנו תושבי ישראל הלוואות בעלים במהלך השנה בהיקף של כמיליארד דולר."/>
    </ext>
  </extLst>
</table>
</file>

<file path=xl/tables/table8.xml><?xml version="1.0" encoding="utf-8"?>
<table xmlns="http://schemas.openxmlformats.org/spreadsheetml/2006/main" id="8" name="Table8" displayName="Table8" ref="A1:L5" totalsRowShown="0" headerRowDxfId="129" dataDxfId="128" tableBorderDxfId="127" headerRowCellStyle="Normal 3">
  <tableColumns count="12">
    <tableColumn id="1" name=" " dataDxfId="126" dataCellStyle="Normal 3"/>
    <tableColumn id="2" name="2012" dataDxfId="125"/>
    <tableColumn id="3" name="2013" dataDxfId="124"/>
    <tableColumn id="4" name="2014" dataDxfId="123"/>
    <tableColumn id="5" name="2015" dataDxfId="122"/>
    <tableColumn id="6" name="2016" dataDxfId="121"/>
    <tableColumn id="7" name="2017" dataDxfId="120"/>
    <tableColumn id="8" name="2018" dataDxfId="119"/>
    <tableColumn id="9" name="2019" dataDxfId="118"/>
    <tableColumn id="10" name="2020" dataDxfId="117"/>
    <tableColumn id="11" name="2021" dataDxfId="116"/>
    <tableColumn id="12" name="2022" dataDxfId="115"/>
  </tableColumns>
  <tableStyleInfo name="TableStyleMedium2" showFirstColumn="0" showLastColumn="0" showRowStripes="1" showColumnStripes="0"/>
  <extLst>
    <ext xmlns:x14="http://schemas.microsoft.com/office/spreadsheetml/2009/9/main" uri="{504A1905-F514-4f6f-8877-14C23A59335A}">
      <x14:table altText="הגורמים לשינוי ביתרת הרזרבות. מיליוני דולר." altTextSummary="יתרת רזרבות המט&quot;ח של המשק ירדה בשנת 2022 בכ-19 מיליארד דולר ועמדה בדצמבר על כ-194 מיליארד דולר._x000d__x000a__x000d__x000a_ הירידות במחירי ניירות הערך בעולם תרמו לירידה ביתרת הרזרבות בהיקף של כ-14 מיליארד דולר (6%). _x000d__x000a_התחזקותו של הדולר בעולם תרמה אף היא לירידה של כ-8 מיליארד דולר (4%) ביתרת הרזרבות._x000d__x000a_נציין כי בניגוד לשנים קודמות, לא רכש בנק ישראל השנה מט&quot;ח._x000d__x000a_"/>
    </ext>
  </extLst>
</table>
</file>

<file path=xl/tables/table9.xml><?xml version="1.0" encoding="utf-8"?>
<table xmlns="http://schemas.openxmlformats.org/spreadsheetml/2006/main" id="9" name="Table9" displayName="Table9" ref="A1:F12" totalsRowShown="0" headerRowDxfId="114" dataDxfId="112" headerRowBorderDxfId="113" tableBorderDxfId="111" totalsRowBorderDxfId="110" headerRowCellStyle="Normal 3">
  <tableColumns count="6">
    <tableColumn id="1" name="מיליוני דולרים" dataDxfId="109" dataCellStyle="Normal 3"/>
    <tableColumn id="2" name="השקעות ישירות" dataDxfId="108"/>
    <tableColumn id="3" name="השקעות בתיק ניירות הערך למסחר" dataDxfId="107"/>
    <tableColumn id="4" name="השקעות אחרות" dataDxfId="106" dataCellStyle="Normal_IIP"/>
    <tableColumn id="5" name="סך השינוי-ציר ימני" dataDxfId="105"/>
    <tableColumn id="6" name="סך כל התחייבויות המשק" dataDxfId="104" dataCellStyle="Normal 2"/>
  </tableColumns>
  <tableStyleInfo name="TableStyleMedium2" showFirstColumn="0" showLastColumn="0" showRowStripes="1" showColumnStripes="0"/>
  <extLst>
    <ext xmlns:x14="http://schemas.microsoft.com/office/spreadsheetml/2009/9/main" uri="{504A1905-F514-4f6f-8877-14C23A59335A}">
      <x14:table altText="יתרת ההתחייבויות של המשק לחו&quot;ל, לפי סוגי השקעה. מיליוני דולר." altTextSummary="בשנת 2022 נרשמה ירידה ביתרת ההתחייבויות של המשק לחו״ל, בעיקר ביתרת תיק ניירות הערך למסחר של תושבי חוץ._x000d__x000a_יתרת ההתחייבויות של המשק לחו״ל ירדה בשנת 2022 ב-72 מיליארד דולר (%13) והגיעה לרמה של 475 מיליארד דולר. הירידה ביתרת ההתחייבויות נבעה בעיקר מירידה של כ-74 מיליארד דולר (29%) ביתרת תיק ההשקעות בניירות הערך למסחר וירידה של כ-7 מיליארד דולר (11%) בהשקעות אחרות. מנגד יתרת ההשקעות הישירות עלתה בכ-9 מיליארד דולר (4%)._x000d__x000a_"/>
    </ext>
  </extLst>
</table>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20.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3.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21.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5.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22.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37.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41.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43.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6.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rightToLeft="1" zoomScaleNormal="100" workbookViewId="0"/>
  </sheetViews>
  <sheetFormatPr defaultColWidth="9.125" defaultRowHeight="14.25"/>
  <cols>
    <col min="1" max="1" width="30.375" style="1" bestFit="1" customWidth="1"/>
    <col min="2" max="10" width="9.125" style="1"/>
    <col min="11" max="11" width="9" style="1"/>
    <col min="12" max="12" width="9.125" style="1"/>
    <col min="13" max="13" width="9.375" style="1" bestFit="1" customWidth="1"/>
    <col min="14" max="16384" width="9.125" style="1"/>
  </cols>
  <sheetData>
    <row r="1" spans="1:13" ht="15">
      <c r="A1" s="102" t="s">
        <v>22</v>
      </c>
      <c r="B1" s="103" t="s">
        <v>0</v>
      </c>
      <c r="C1" s="103" t="s">
        <v>1</v>
      </c>
      <c r="D1" s="103" t="s">
        <v>2</v>
      </c>
      <c r="E1" s="103" t="s">
        <v>3</v>
      </c>
      <c r="F1" s="103" t="s">
        <v>4</v>
      </c>
      <c r="G1" s="103" t="s">
        <v>5</v>
      </c>
      <c r="H1" s="103" t="s">
        <v>11</v>
      </c>
      <c r="I1" s="103" t="s">
        <v>6</v>
      </c>
      <c r="J1" s="103" t="s">
        <v>12</v>
      </c>
      <c r="K1" s="103" t="s">
        <v>137</v>
      </c>
      <c r="L1" s="103" t="s">
        <v>138</v>
      </c>
      <c r="M1" s="104" t="s">
        <v>114</v>
      </c>
    </row>
    <row r="2" spans="1:13">
      <c r="A2" s="105" t="s">
        <v>24</v>
      </c>
      <c r="B2" s="18">
        <v>266629</v>
      </c>
      <c r="C2" s="18">
        <v>277785.005</v>
      </c>
      <c r="D2" s="18">
        <v>313844.02100000001</v>
      </c>
      <c r="E2" s="18">
        <v>334718.67</v>
      </c>
      <c r="F2" s="18">
        <v>347979.58899999998</v>
      </c>
      <c r="G2" s="18">
        <v>375325.36099999998</v>
      </c>
      <c r="H2" s="18">
        <v>433480.31900000002</v>
      </c>
      <c r="I2" s="18">
        <v>438398.26500000001</v>
      </c>
      <c r="J2" s="18">
        <v>490809.68900000001</v>
      </c>
      <c r="K2" s="18">
        <v>596429.75</v>
      </c>
      <c r="L2" s="18">
        <v>701950.92</v>
      </c>
      <c r="M2" s="101">
        <v>642607</v>
      </c>
    </row>
    <row r="3" spans="1:13">
      <c r="A3" s="105" t="s">
        <v>7</v>
      </c>
      <c r="B3" s="18">
        <v>72177</v>
      </c>
      <c r="C3" s="18">
        <v>72564.652000000002</v>
      </c>
      <c r="D3" s="18">
        <v>77745.084000000003</v>
      </c>
      <c r="E3" s="18">
        <v>79010.985000000001</v>
      </c>
      <c r="F3" s="18">
        <v>84695.311000000002</v>
      </c>
      <c r="G3" s="18">
        <v>94632.854000000007</v>
      </c>
      <c r="H3" s="18">
        <v>101540.18</v>
      </c>
      <c r="I3" s="18">
        <v>104878.863</v>
      </c>
      <c r="J3" s="18">
        <v>105096.584</v>
      </c>
      <c r="K3" s="18">
        <v>101670.469</v>
      </c>
      <c r="L3" s="18">
        <v>106731.016</v>
      </c>
      <c r="M3" s="101">
        <v>113383</v>
      </c>
    </row>
    <row r="4" spans="1:13">
      <c r="A4" s="105" t="s">
        <v>23</v>
      </c>
      <c r="B4" s="18">
        <v>62365</v>
      </c>
      <c r="C4" s="18">
        <v>76126.476999999999</v>
      </c>
      <c r="D4" s="18">
        <v>95519.668000000005</v>
      </c>
      <c r="E4" s="18">
        <v>106173.258</v>
      </c>
      <c r="F4" s="18">
        <v>114080.897</v>
      </c>
      <c r="G4" s="18">
        <v>119148.01</v>
      </c>
      <c r="H4" s="18">
        <v>142990.21</v>
      </c>
      <c r="I4" s="18">
        <v>141704.212</v>
      </c>
      <c r="J4" s="18">
        <v>171245.432</v>
      </c>
      <c r="K4" s="18">
        <v>218048.75099999999</v>
      </c>
      <c r="L4" s="18">
        <v>254251.777</v>
      </c>
      <c r="M4" s="101">
        <v>202387</v>
      </c>
    </row>
    <row r="5" spans="1:13">
      <c r="A5" s="105" t="s">
        <v>19</v>
      </c>
      <c r="B5" s="18">
        <v>57212.457000000002</v>
      </c>
      <c r="C5" s="18">
        <v>53188.316999999995</v>
      </c>
      <c r="D5" s="18">
        <v>58789.510999999999</v>
      </c>
      <c r="E5" s="18">
        <v>63433.259000000005</v>
      </c>
      <c r="F5" s="18">
        <v>58628.597000000002</v>
      </c>
      <c r="G5" s="18">
        <v>63097.726000000002</v>
      </c>
      <c r="H5" s="18">
        <v>75938.436000000002</v>
      </c>
      <c r="I5" s="18">
        <v>76535.740999999995</v>
      </c>
      <c r="J5" s="18">
        <v>88453.471000000005</v>
      </c>
      <c r="K5" s="18">
        <f>K8+K9</f>
        <v>103413.477</v>
      </c>
      <c r="L5" s="18">
        <f>L8+L9</f>
        <v>127975.64599999999</v>
      </c>
      <c r="M5" s="101">
        <f>M8+M9</f>
        <v>132619</v>
      </c>
    </row>
    <row r="6" spans="1:13">
      <c r="A6" s="105" t="s">
        <v>10</v>
      </c>
      <c r="B6" s="18">
        <v>74875</v>
      </c>
      <c r="C6" s="18">
        <v>75905.558999999994</v>
      </c>
      <c r="D6" s="18">
        <v>81789.758000000002</v>
      </c>
      <c r="E6" s="18">
        <v>86101.168000000005</v>
      </c>
      <c r="F6" s="18">
        <v>90574.784</v>
      </c>
      <c r="G6" s="18">
        <v>98446.770999999993</v>
      </c>
      <c r="H6" s="18">
        <v>113011.493</v>
      </c>
      <c r="I6" s="18">
        <v>115279.44899999999</v>
      </c>
      <c r="J6" s="18">
        <v>126014.202</v>
      </c>
      <c r="K6" s="18">
        <v>173297.05300000001</v>
      </c>
      <c r="L6" s="18">
        <v>212992.481</v>
      </c>
      <c r="M6" s="101">
        <v>194218</v>
      </c>
    </row>
    <row r="7" spans="1:13">
      <c r="A7" s="105" t="s">
        <v>21</v>
      </c>
      <c r="B7" s="18"/>
      <c r="C7" s="18">
        <f t="shared" ref="C7:H7" si="0">(1/1000)*(C2-B2)</f>
        <v>11.156005000000006</v>
      </c>
      <c r="D7" s="18">
        <f t="shared" si="0"/>
        <v>36.059016000000007</v>
      </c>
      <c r="E7" s="18">
        <f t="shared" si="0"/>
        <v>20.874648999999977</v>
      </c>
      <c r="F7" s="18">
        <f t="shared" si="0"/>
        <v>13.260918999999994</v>
      </c>
      <c r="G7" s="18">
        <f t="shared" si="0"/>
        <v>27.345771999999997</v>
      </c>
      <c r="H7" s="18">
        <f t="shared" si="0"/>
        <v>58.154958000000043</v>
      </c>
      <c r="I7" s="18">
        <f>(1/1000)*(I2-H2)</f>
        <v>4.9179459999999962</v>
      </c>
      <c r="J7" s="18">
        <f>(1/1000)*(J2-I2)</f>
        <v>52.411423999999997</v>
      </c>
      <c r="K7" s="18">
        <f>(1/1000)*(K2-J2)</f>
        <v>105.62006099999999</v>
      </c>
      <c r="L7" s="18">
        <f>(1/1000)*(L2-K2)</f>
        <v>105.52117000000004</v>
      </c>
      <c r="M7" s="101">
        <f>(1/1000)*(M2-L2)</f>
        <v>-59.34392000000004</v>
      </c>
    </row>
    <row r="8" spans="1:13">
      <c r="A8" s="105" t="s">
        <v>9</v>
      </c>
      <c r="B8" s="106">
        <v>57496</v>
      </c>
      <c r="C8" s="106">
        <v>53497</v>
      </c>
      <c r="D8" s="106">
        <v>58792</v>
      </c>
      <c r="E8" s="106">
        <v>63661</v>
      </c>
      <c r="F8" s="106">
        <v>59258</v>
      </c>
      <c r="G8" s="106">
        <v>63663</v>
      </c>
      <c r="H8" s="106">
        <v>76441</v>
      </c>
      <c r="I8" s="106">
        <v>77898</v>
      </c>
      <c r="J8" s="106">
        <v>88287</v>
      </c>
      <c r="K8" s="106">
        <v>101978.024</v>
      </c>
      <c r="L8" s="106">
        <v>126261.25599999999</v>
      </c>
      <c r="M8" s="107">
        <v>135947</v>
      </c>
    </row>
    <row r="9" spans="1:13">
      <c r="A9" s="108" t="s">
        <v>20</v>
      </c>
      <c r="B9" s="109">
        <v>-283.54300000000001</v>
      </c>
      <c r="C9" s="109">
        <v>-308.40199999999999</v>
      </c>
      <c r="D9" s="109">
        <v>-2.9769999999999999</v>
      </c>
      <c r="E9" s="109">
        <v>-227.577</v>
      </c>
      <c r="F9" s="109">
        <v>-629.86</v>
      </c>
      <c r="G9" s="109">
        <v>-565.17999999999995</v>
      </c>
      <c r="H9" s="109">
        <v>-502.57499999999999</v>
      </c>
      <c r="I9" s="109">
        <v>-1361.864</v>
      </c>
      <c r="J9" s="109">
        <v>166.26499999999999</v>
      </c>
      <c r="K9" s="109">
        <v>1435.453</v>
      </c>
      <c r="L9" s="109">
        <v>1714.39</v>
      </c>
      <c r="M9" s="110">
        <v>-3328</v>
      </c>
    </row>
    <row r="10" spans="1:13">
      <c r="A10" s="184" t="s">
        <v>145</v>
      </c>
      <c r="B10" s="4"/>
      <c r="C10" s="4"/>
      <c r="D10" s="4"/>
      <c r="E10" s="4"/>
      <c r="F10" s="4"/>
      <c r="G10" s="4"/>
      <c r="H10" s="4"/>
      <c r="I10" s="4"/>
      <c r="J10" s="4"/>
      <c r="K10" s="4"/>
      <c r="L10" s="4"/>
      <c r="M10" s="4"/>
    </row>
    <row r="11" spans="1:13" s="4" customFormat="1"/>
    <row r="12" spans="1:13" s="4" customFormat="1"/>
    <row r="13" spans="1:13" s="4" customFormat="1"/>
    <row r="14" spans="1:13" s="4" customFormat="1">
      <c r="I14" s="5"/>
      <c r="J14" s="6"/>
      <c r="K14" s="6"/>
      <c r="L14" s="6"/>
    </row>
    <row r="15" spans="1:13" s="4" customFormat="1"/>
    <row r="16" spans="1:13" s="4" customFormat="1"/>
    <row r="17" s="4" customFormat="1"/>
    <row r="18" s="4" customFormat="1"/>
    <row r="19" s="4" customFormat="1"/>
    <row r="20" s="4" customFormat="1"/>
    <row r="21" s="4" customFormat="1"/>
  </sheetData>
  <pageMargins left="0.7" right="0.7" top="0.75" bottom="0.75" header="0.3" footer="0.3"/>
  <pageSetup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rightToLeft="1" workbookViewId="0">
      <selection activeCell="H4" sqref="H4"/>
    </sheetView>
  </sheetViews>
  <sheetFormatPr defaultColWidth="9" defaultRowHeight="14.25"/>
  <cols>
    <col min="1" max="16384" width="9" style="1"/>
  </cols>
  <sheetData>
    <row r="1" spans="1:1" ht="15">
      <c r="A1" s="16" t="s">
        <v>142</v>
      </c>
    </row>
    <row r="2" spans="1:1">
      <c r="A2" s="14" t="s">
        <v>118</v>
      </c>
    </row>
    <row r="15" spans="1:1">
      <c r="A15" s="9" t="s">
        <v>107</v>
      </c>
    </row>
    <row r="31" spans="9:9" ht="15">
      <c r="I31" s="16"/>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rightToLeft="1" workbookViewId="0">
      <selection activeCell="A4" sqref="A4:XFD4"/>
    </sheetView>
  </sheetViews>
  <sheetFormatPr defaultColWidth="9.125" defaultRowHeight="14.25"/>
  <cols>
    <col min="1" max="1" width="30.75" style="1" bestFit="1" customWidth="1"/>
    <col min="2" max="2" width="12.625" style="1" bestFit="1" customWidth="1"/>
    <col min="3" max="3" width="9.125" style="1"/>
    <col min="4" max="4" width="19.75" style="1" customWidth="1"/>
    <col min="5" max="16384" width="9.125" style="1"/>
  </cols>
  <sheetData>
    <row r="1" spans="1:3" ht="15">
      <c r="A1" t="s">
        <v>139</v>
      </c>
      <c r="B1" s="111" t="s">
        <v>114</v>
      </c>
    </row>
    <row r="2" spans="1:3">
      <c r="A2" s="11" t="s">
        <v>94</v>
      </c>
      <c r="B2" s="121">
        <v>-5380</v>
      </c>
      <c r="C2" s="3"/>
    </row>
    <row r="3" spans="1:3">
      <c r="A3" s="11" t="s">
        <v>95</v>
      </c>
      <c r="B3" s="121">
        <v>7620</v>
      </c>
    </row>
    <row r="4" spans="1:3">
      <c r="A4" s="11" t="s">
        <v>96</v>
      </c>
      <c r="B4" s="121">
        <v>-170</v>
      </c>
    </row>
    <row r="5" spans="1:3">
      <c r="A5" s="113" t="s">
        <v>68</v>
      </c>
      <c r="B5" s="126">
        <v>8943</v>
      </c>
    </row>
  </sheetData>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rightToLeft="1" zoomScaleNormal="100" workbookViewId="0">
      <selection activeCell="I7" sqref="I7"/>
    </sheetView>
  </sheetViews>
  <sheetFormatPr defaultColWidth="9" defaultRowHeight="14.25"/>
  <cols>
    <col min="1" max="16384" width="9" style="1"/>
  </cols>
  <sheetData>
    <row r="1" spans="1:1" ht="15">
      <c r="A1" s="16" t="s">
        <v>147</v>
      </c>
    </row>
    <row r="2" spans="1:1">
      <c r="A2" s="14" t="s">
        <v>115</v>
      </c>
    </row>
    <row r="16" spans="1:1">
      <c r="A16" s="96"/>
    </row>
    <row r="17" spans="1:9">
      <c r="A17" s="17" t="s">
        <v>93</v>
      </c>
    </row>
    <row r="31" spans="1:9" ht="15">
      <c r="I31" s="16"/>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rightToLeft="1" workbookViewId="0">
      <selection sqref="A1:K3"/>
    </sheetView>
  </sheetViews>
  <sheetFormatPr defaultColWidth="9.125" defaultRowHeight="14.25"/>
  <cols>
    <col min="1" max="1" width="19.375" style="1" bestFit="1" customWidth="1"/>
    <col min="2" max="3" width="9.875" style="1" bestFit="1" customWidth="1"/>
    <col min="4" max="16384" width="9.125" style="1"/>
  </cols>
  <sheetData>
    <row r="1" spans="1:11" ht="29.25">
      <c r="A1" s="129" t="s">
        <v>36</v>
      </c>
      <c r="B1" s="122" t="s">
        <v>2</v>
      </c>
      <c r="C1" s="122" t="s">
        <v>3</v>
      </c>
      <c r="D1" s="122" t="s">
        <v>4</v>
      </c>
      <c r="E1" s="122" t="s">
        <v>5</v>
      </c>
      <c r="F1" s="122" t="s">
        <v>11</v>
      </c>
      <c r="G1" s="122" t="s">
        <v>6</v>
      </c>
      <c r="H1" s="122" t="s">
        <v>12</v>
      </c>
      <c r="I1" s="122" t="s">
        <v>137</v>
      </c>
      <c r="J1" s="122" t="s">
        <v>138</v>
      </c>
      <c r="K1" s="123" t="s">
        <v>114</v>
      </c>
    </row>
    <row r="2" spans="1:11">
      <c r="A2" s="131" t="s">
        <v>37</v>
      </c>
      <c r="B2" s="22">
        <v>4684.6190000000006</v>
      </c>
      <c r="C2" s="22">
        <v>4993.0129999999999</v>
      </c>
      <c r="D2" s="22">
        <v>5883.8139999999994</v>
      </c>
      <c r="E2" s="22">
        <v>15183.915999999999</v>
      </c>
      <c r="F2" s="22">
        <v>6384.3410000000003</v>
      </c>
      <c r="G2" s="22">
        <v>8019.152</v>
      </c>
      <c r="H2" s="22">
        <v>6983.5869999999995</v>
      </c>
      <c r="I2" s="22">
        <v>3310.268</v>
      </c>
      <c r="J2" s="22">
        <v>7134.57</v>
      </c>
      <c r="K2" s="132">
        <v>8138</v>
      </c>
    </row>
    <row r="3" spans="1:11">
      <c r="A3" s="133" t="s">
        <v>32</v>
      </c>
      <c r="B3" s="134">
        <v>-826.32600000000002</v>
      </c>
      <c r="C3" s="134">
        <v>-467.51</v>
      </c>
      <c r="D3" s="134">
        <v>5084.6859999999997</v>
      </c>
      <c r="E3" s="134">
        <v>-605.40599999999995</v>
      </c>
      <c r="F3" s="134">
        <v>1239.9939999999999</v>
      </c>
      <c r="G3" s="134">
        <v>-1932.5550000000001</v>
      </c>
      <c r="H3" s="134">
        <v>1706.02</v>
      </c>
      <c r="I3" s="134">
        <v>1114.326</v>
      </c>
      <c r="J3" s="134">
        <v>2321</v>
      </c>
      <c r="K3" s="135">
        <v>1103</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rightToLeft="1" workbookViewId="0">
      <selection activeCell="B17" sqref="B17:C17"/>
    </sheetView>
  </sheetViews>
  <sheetFormatPr defaultColWidth="9.125" defaultRowHeight="14.25"/>
  <cols>
    <col min="1" max="16384" width="9.125" style="1"/>
  </cols>
  <sheetData>
    <row r="1" spans="1:1" ht="15">
      <c r="A1" s="16" t="s">
        <v>143</v>
      </c>
    </row>
    <row r="2" spans="1:1">
      <c r="A2" s="14" t="s">
        <v>119</v>
      </c>
    </row>
    <row r="15" spans="1:1">
      <c r="A15" s="9" t="s">
        <v>26</v>
      </c>
    </row>
    <row r="31" spans="9:9" ht="15">
      <c r="I31" s="16"/>
    </row>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rightToLeft="1" workbookViewId="0">
      <selection activeCell="L4" sqref="L4"/>
    </sheetView>
  </sheetViews>
  <sheetFormatPr defaultRowHeight="14.25"/>
  <cols>
    <col min="1" max="1" width="14.125" bestFit="1" customWidth="1"/>
  </cols>
  <sheetData>
    <row r="1" spans="1:12" ht="15">
      <c r="A1" t="s">
        <v>139</v>
      </c>
      <c r="B1" s="12" t="s">
        <v>1</v>
      </c>
      <c r="C1" s="12" t="s">
        <v>2</v>
      </c>
      <c r="D1" s="12" t="s">
        <v>3</v>
      </c>
      <c r="E1" s="12" t="s">
        <v>4</v>
      </c>
      <c r="F1" s="12" t="s">
        <v>5</v>
      </c>
      <c r="G1" s="12" t="s">
        <v>11</v>
      </c>
      <c r="H1" s="12" t="s">
        <v>6</v>
      </c>
      <c r="I1" s="12" t="s">
        <v>12</v>
      </c>
      <c r="J1" s="12" t="s">
        <v>137</v>
      </c>
      <c r="K1" s="12" t="s">
        <v>138</v>
      </c>
      <c r="L1" s="111" t="s">
        <v>114</v>
      </c>
    </row>
    <row r="2" spans="1:12">
      <c r="A2" s="11" t="s">
        <v>13</v>
      </c>
      <c r="B2" s="10">
        <v>-179.73</v>
      </c>
      <c r="C2" s="10">
        <v>4357.0410000000002</v>
      </c>
      <c r="D2" s="10">
        <v>7395.5370000000003</v>
      </c>
      <c r="E2" s="10">
        <v>7329.58</v>
      </c>
      <c r="F2" s="10">
        <v>8528.9290000000001</v>
      </c>
      <c r="G2" s="10">
        <v>8080.1930000000002</v>
      </c>
      <c r="H2" s="10">
        <v>5274.7610000000004</v>
      </c>
      <c r="I2" s="10">
        <v>6444.8010000000004</v>
      </c>
      <c r="J2" s="10">
        <v>37776.483</v>
      </c>
      <c r="K2" s="10">
        <v>39703.618000000002</v>
      </c>
      <c r="L2" s="112">
        <v>2291</v>
      </c>
    </row>
    <row r="3" spans="1:12">
      <c r="A3" s="11" t="s">
        <v>14</v>
      </c>
      <c r="B3" s="10">
        <v>82.013000000000005</v>
      </c>
      <c r="C3" s="10">
        <v>703.09199999999998</v>
      </c>
      <c r="D3" s="10">
        <v>341.40100000000001</v>
      </c>
      <c r="E3" s="10">
        <v>-228.45699999999999</v>
      </c>
      <c r="F3" s="10">
        <v>591.66600000000005</v>
      </c>
      <c r="G3" s="10">
        <v>1522.047</v>
      </c>
      <c r="H3" s="10">
        <v>-1305.442</v>
      </c>
      <c r="I3" s="10">
        <v>4170.1679999999997</v>
      </c>
      <c r="J3" s="10">
        <v>2866.3029999999999</v>
      </c>
      <c r="K3" s="10">
        <v>4341.2939999999999</v>
      </c>
      <c r="L3" s="112">
        <v>-13513</v>
      </c>
    </row>
    <row r="4" spans="1:12">
      <c r="A4" s="11" t="s">
        <v>15</v>
      </c>
      <c r="B4" s="10">
        <v>1128.0889999999999</v>
      </c>
      <c r="C4" s="10">
        <v>824.06600000000003</v>
      </c>
      <c r="D4" s="10">
        <v>-3425.5279999999998</v>
      </c>
      <c r="E4" s="10">
        <v>-2627.5070000000001</v>
      </c>
      <c r="F4" s="10">
        <v>-1248.6079999999999</v>
      </c>
      <c r="G4" s="10">
        <v>4962.482</v>
      </c>
      <c r="H4" s="10">
        <v>-1701.3630000000001</v>
      </c>
      <c r="I4" s="10">
        <v>119.78400000000001</v>
      </c>
      <c r="J4" s="10">
        <v>6640.0649999999996</v>
      </c>
      <c r="K4" s="10">
        <v>-4349.4840000000004</v>
      </c>
      <c r="L4" s="112">
        <v>-7552</v>
      </c>
    </row>
    <row r="5" spans="1:12">
      <c r="A5" s="113" t="s">
        <v>16</v>
      </c>
      <c r="B5" s="114">
        <v>1030.3719999999885</v>
      </c>
      <c r="C5" s="114">
        <v>5884.1990000000078</v>
      </c>
      <c r="D5" s="114">
        <v>4311.4100000000035</v>
      </c>
      <c r="E5" s="114">
        <v>4473.6159999999945</v>
      </c>
      <c r="F5" s="114">
        <v>7871.9869999999937</v>
      </c>
      <c r="G5" s="114">
        <v>14564.722000000009</v>
      </c>
      <c r="H5" s="114">
        <v>2267.955999999991</v>
      </c>
      <c r="I5" s="114">
        <v>10734.753000000012</v>
      </c>
      <c r="J5" s="114">
        <v>47282.85100000001</v>
      </c>
      <c r="K5" s="114">
        <v>39695.427999999985</v>
      </c>
      <c r="L5" s="115">
        <v>-18775</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rightToLeft="1" zoomScale="145" zoomScaleNormal="145" workbookViewId="0">
      <selection activeCell="G9" sqref="G9"/>
    </sheetView>
  </sheetViews>
  <sheetFormatPr defaultRowHeight="14.25"/>
  <sheetData>
    <row r="1" spans="1:1" ht="15">
      <c r="A1" s="16" t="s">
        <v>120</v>
      </c>
    </row>
    <row r="2" spans="1:1">
      <c r="A2" s="14" t="s">
        <v>119</v>
      </c>
    </row>
    <row r="15" spans="1:1">
      <c r="A15" s="9" t="s">
        <v>107</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rightToLeft="1" workbookViewId="0">
      <selection sqref="A1:XFD1048576"/>
    </sheetView>
  </sheetViews>
  <sheetFormatPr defaultColWidth="9.125" defaultRowHeight="14.25"/>
  <cols>
    <col min="1" max="1" width="14.875" style="1" customWidth="1"/>
    <col min="2" max="2" width="17.125" style="1" customWidth="1"/>
    <col min="3" max="3" width="33.25" style="1" customWidth="1"/>
    <col min="4" max="4" width="16.875" style="1" customWidth="1"/>
    <col min="5" max="5" width="19.125" style="1" customWidth="1"/>
    <col min="6" max="6" width="24.375" style="1" customWidth="1"/>
    <col min="7" max="16384" width="9.125" style="1"/>
  </cols>
  <sheetData>
    <row r="1" spans="1:13" ht="15">
      <c r="A1" s="137" t="s">
        <v>22</v>
      </c>
      <c r="B1" s="122" t="s">
        <v>7</v>
      </c>
      <c r="C1" s="122" t="s">
        <v>122</v>
      </c>
      <c r="D1" s="122" t="s">
        <v>9</v>
      </c>
      <c r="E1" s="122" t="s">
        <v>38</v>
      </c>
      <c r="F1" s="138" t="s">
        <v>39</v>
      </c>
    </row>
    <row r="2" spans="1:13">
      <c r="A2" s="131">
        <v>2012</v>
      </c>
      <c r="B2" s="10">
        <v>75804.784</v>
      </c>
      <c r="C2" s="10">
        <v>84167.444000000003</v>
      </c>
      <c r="D2" s="23">
        <v>62443.862000000001</v>
      </c>
      <c r="E2" s="10">
        <v>2.0650789999999999</v>
      </c>
      <c r="F2" s="136">
        <v>222416.09</v>
      </c>
      <c r="G2" s="13"/>
    </row>
    <row r="3" spans="1:13">
      <c r="A3" s="131">
        <v>2013</v>
      </c>
      <c r="B3" s="10">
        <v>86531</v>
      </c>
      <c r="C3" s="10">
        <v>99799.021999999997</v>
      </c>
      <c r="D3" s="23">
        <v>62166.760999999999</v>
      </c>
      <c r="E3" s="10">
        <v>29.993538000000001</v>
      </c>
      <c r="F3" s="136">
        <v>248496.783</v>
      </c>
      <c r="G3" s="13"/>
    </row>
    <row r="4" spans="1:13">
      <c r="A4" s="131">
        <v>2014</v>
      </c>
      <c r="B4" s="10">
        <v>89619.733999999997</v>
      </c>
      <c r="C4" s="10">
        <v>122339.712</v>
      </c>
      <c r="D4" s="23">
        <v>55093.601000000002</v>
      </c>
      <c r="E4" s="10">
        <v>18.825114999999997</v>
      </c>
      <c r="F4" s="136">
        <v>267053.04700000002</v>
      </c>
      <c r="G4" s="13"/>
    </row>
    <row r="5" spans="1:13">
      <c r="A5" s="131">
        <v>2015</v>
      </c>
      <c r="B5" s="10">
        <v>99312.692999999999</v>
      </c>
      <c r="C5" s="10">
        <v>131424.704</v>
      </c>
      <c r="D5" s="23">
        <v>48957.737000000001</v>
      </c>
      <c r="E5" s="10">
        <v>15.688400000000001</v>
      </c>
      <c r="F5" s="136">
        <v>279695.13400000002</v>
      </c>
      <c r="G5" s="13"/>
    </row>
    <row r="6" spans="1:13">
      <c r="A6" s="131">
        <v>2016</v>
      </c>
      <c r="B6" s="10">
        <v>107482.834</v>
      </c>
      <c r="C6" s="10">
        <v>110894.583</v>
      </c>
      <c r="D6" s="23">
        <v>51422.544000000002</v>
      </c>
      <c r="E6" s="10">
        <v>-6.5758489999999981</v>
      </c>
      <c r="F6" s="136">
        <v>269799.96100000001</v>
      </c>
      <c r="G6" s="13"/>
    </row>
    <row r="7" spans="1:13">
      <c r="A7" s="131">
        <v>2017</v>
      </c>
      <c r="B7" s="10">
        <v>127160.66099999999</v>
      </c>
      <c r="C7" s="10">
        <v>112188.247</v>
      </c>
      <c r="D7" s="23">
        <v>49688.684000000001</v>
      </c>
      <c r="E7" s="10">
        <v>20.317096000000003</v>
      </c>
      <c r="F7" s="136">
        <v>289037.592</v>
      </c>
      <c r="G7" s="13"/>
    </row>
    <row r="8" spans="1:13">
      <c r="A8" s="131">
        <v>2018</v>
      </c>
      <c r="B8" s="10">
        <v>143970.89199999999</v>
      </c>
      <c r="C8" s="10">
        <v>108951.216</v>
      </c>
      <c r="D8" s="23">
        <v>49379.105000000003</v>
      </c>
      <c r="E8" s="10">
        <v>15.680460999999999</v>
      </c>
      <c r="F8" s="136">
        <v>302301.21299999999</v>
      </c>
      <c r="G8" s="13"/>
    </row>
    <row r="9" spans="1:13">
      <c r="A9" s="131">
        <v>2019</v>
      </c>
      <c r="B9" s="10">
        <v>161396.55900000001</v>
      </c>
      <c r="C9" s="10">
        <v>118311.522</v>
      </c>
      <c r="D9" s="23">
        <v>53589.834999999999</v>
      </c>
      <c r="E9" s="10">
        <v>36.435448999999998</v>
      </c>
      <c r="F9" s="136">
        <v>333297.91600000003</v>
      </c>
      <c r="G9" s="13"/>
    </row>
    <row r="10" spans="1:13">
      <c r="A10" s="131">
        <v>2020</v>
      </c>
      <c r="B10" s="10">
        <v>184312</v>
      </c>
      <c r="C10" s="10">
        <v>173434</v>
      </c>
      <c r="D10" s="23">
        <v>54993</v>
      </c>
      <c r="E10" s="10">
        <f>(F10-F9)/1000</f>
        <v>79.44208399999998</v>
      </c>
      <c r="F10" s="136">
        <v>412740</v>
      </c>
      <c r="G10" s="13"/>
    </row>
    <row r="11" spans="1:13">
      <c r="A11" s="131">
        <v>2021</v>
      </c>
      <c r="B11" s="10">
        <v>226590</v>
      </c>
      <c r="C11" s="10">
        <v>255719</v>
      </c>
      <c r="D11" s="23">
        <v>64780</v>
      </c>
      <c r="E11" s="10">
        <f t="shared" ref="E11" si="0">(F11-F10)/1000</f>
        <v>134.34800000000001</v>
      </c>
      <c r="F11" s="136">
        <v>547088</v>
      </c>
      <c r="G11" s="13"/>
    </row>
    <row r="12" spans="1:13">
      <c r="A12" s="133" t="s">
        <v>114</v>
      </c>
      <c r="B12" s="114">
        <v>235151</v>
      </c>
      <c r="C12" s="114">
        <v>182098</v>
      </c>
      <c r="D12" s="139">
        <v>57805</v>
      </c>
      <c r="E12" s="114">
        <f>(F12-F11)/1000</f>
        <v>-72.034000000000006</v>
      </c>
      <c r="F12" s="140">
        <v>475054</v>
      </c>
      <c r="G12" s="13"/>
      <c r="J12" s="24"/>
      <c r="K12" s="25"/>
      <c r="L12" s="25"/>
      <c r="M12" s="24"/>
    </row>
    <row r="13" spans="1:13">
      <c r="B13" s="3"/>
      <c r="C13" s="3"/>
      <c r="D13" s="3"/>
      <c r="E13" s="3"/>
      <c r="F13" s="3"/>
    </row>
    <row r="14" spans="1:13">
      <c r="B14" s="3"/>
      <c r="C14" s="3"/>
      <c r="D14" s="3"/>
      <c r="E14" s="3"/>
      <c r="F14" s="3"/>
    </row>
    <row r="15" spans="1:13">
      <c r="B15" s="2"/>
      <c r="C15" s="2"/>
      <c r="D15" s="2"/>
      <c r="E15" s="2"/>
      <c r="F15" s="2"/>
    </row>
    <row r="16" spans="1:13">
      <c r="B16" s="3"/>
      <c r="C16" s="3"/>
      <c r="D16" s="3"/>
      <c r="F16" s="3"/>
    </row>
    <row r="17" spans="2:6">
      <c r="B17" s="3"/>
      <c r="C17" s="3"/>
      <c r="D17" s="3"/>
      <c r="F17" s="3"/>
    </row>
    <row r="18" spans="2:6">
      <c r="B18" s="3"/>
      <c r="C18" s="3"/>
      <c r="D18" s="3"/>
      <c r="F18" s="3"/>
    </row>
    <row r="19" spans="2:6">
      <c r="B19" s="3"/>
      <c r="C19" s="3"/>
      <c r="D19" s="3"/>
      <c r="F19" s="3"/>
    </row>
    <row r="20" spans="2:6">
      <c r="B20" s="3"/>
      <c r="C20" s="3"/>
      <c r="D20" s="3"/>
      <c r="F20" s="3"/>
    </row>
    <row r="21" spans="2:6">
      <c r="B21" s="3"/>
      <c r="C21" s="3"/>
      <c r="D21" s="3"/>
      <c r="F21" s="3"/>
    </row>
    <row r="22" spans="2:6">
      <c r="B22" s="3"/>
      <c r="C22" s="3"/>
      <c r="D22" s="3"/>
      <c r="F22" s="3"/>
    </row>
    <row r="23" spans="2:6">
      <c r="B23" s="3"/>
      <c r="C23" s="3"/>
      <c r="D23" s="3"/>
      <c r="F23" s="3"/>
    </row>
    <row r="24" spans="2:6">
      <c r="B24" s="3"/>
      <c r="C24" s="3"/>
      <c r="D24" s="3"/>
      <c r="F24" s="3"/>
    </row>
  </sheetData>
  <pageMargins left="0.7" right="0.7" top="0.75" bottom="0.75" header="0.3" footer="0.3"/>
  <pageSetup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rightToLeft="1" workbookViewId="0">
      <selection activeCell="I5" sqref="I5"/>
    </sheetView>
  </sheetViews>
  <sheetFormatPr defaultColWidth="9" defaultRowHeight="14.25"/>
  <cols>
    <col min="1" max="16384" width="9" style="1"/>
  </cols>
  <sheetData>
    <row r="1" spans="1:1" ht="15">
      <c r="A1" s="16" t="s">
        <v>106</v>
      </c>
    </row>
    <row r="2" spans="1:1">
      <c r="A2" s="1" t="s">
        <v>121</v>
      </c>
    </row>
    <row r="19" spans="1:9">
      <c r="A19" s="9" t="s">
        <v>108</v>
      </c>
    </row>
    <row r="31" spans="1:9" ht="15">
      <c r="I31" s="16"/>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rightToLeft="1" workbookViewId="0">
      <selection sqref="A1:L6"/>
    </sheetView>
  </sheetViews>
  <sheetFormatPr defaultRowHeight="14.25"/>
  <cols>
    <col min="1" max="1" width="12" customWidth="1"/>
  </cols>
  <sheetData>
    <row r="1" spans="1:13" ht="15">
      <c r="A1" s="142" t="s">
        <v>139</v>
      </c>
      <c r="B1" s="143" t="s">
        <v>1</v>
      </c>
      <c r="C1" s="143" t="s">
        <v>2</v>
      </c>
      <c r="D1" s="143" t="s">
        <v>3</v>
      </c>
      <c r="E1" s="143" t="s">
        <v>4</v>
      </c>
      <c r="F1" s="143" t="s">
        <v>5</v>
      </c>
      <c r="G1" s="143" t="s">
        <v>11</v>
      </c>
      <c r="H1" s="143" t="s">
        <v>6</v>
      </c>
      <c r="I1" s="143" t="s">
        <v>12</v>
      </c>
      <c r="J1" s="144" t="s">
        <v>137</v>
      </c>
      <c r="K1" s="144" t="s">
        <v>138</v>
      </c>
      <c r="L1" s="123" t="s">
        <v>114</v>
      </c>
    </row>
    <row r="2" spans="1:13">
      <c r="A2" s="141" t="s">
        <v>13</v>
      </c>
      <c r="B2" s="10">
        <v>2382</v>
      </c>
      <c r="C2" s="10">
        <v>12733</v>
      </c>
      <c r="D2" s="10">
        <v>8776</v>
      </c>
      <c r="E2" s="10">
        <v>8556</v>
      </c>
      <c r="F2" s="10">
        <v>17803</v>
      </c>
      <c r="G2" s="10">
        <v>15779</v>
      </c>
      <c r="H2" s="10">
        <v>19027.845000000001</v>
      </c>
      <c r="I2" s="10">
        <v>21356.983</v>
      </c>
      <c r="J2" s="10">
        <v>44202.612999999998</v>
      </c>
      <c r="K2" s="10">
        <v>69365.178</v>
      </c>
      <c r="L2" s="112">
        <v>28328</v>
      </c>
      <c r="M2" s="70"/>
    </row>
    <row r="3" spans="1:13">
      <c r="A3" s="141" t="s">
        <v>14</v>
      </c>
      <c r="B3" s="10">
        <v>-1371.913</v>
      </c>
      <c r="C3" s="10">
        <v>13859.422</v>
      </c>
      <c r="D3" s="10">
        <v>16304.32</v>
      </c>
      <c r="E3" s="10">
        <v>8282.6830000000009</v>
      </c>
      <c r="F3" s="10">
        <v>-24454.331999999999</v>
      </c>
      <c r="G3" s="10">
        <v>-991.149</v>
      </c>
      <c r="H3" s="10">
        <v>1421.4580000000001</v>
      </c>
      <c r="I3" s="10">
        <v>10529.971</v>
      </c>
      <c r="J3" s="10">
        <v>21238.065999999999</v>
      </c>
      <c r="K3" s="10">
        <v>12214.466</v>
      </c>
      <c r="L3" s="112">
        <v>-64646</v>
      </c>
      <c r="M3" s="70"/>
    </row>
    <row r="4" spans="1:13">
      <c r="A4" s="141" t="s">
        <v>15</v>
      </c>
      <c r="B4" s="10">
        <v>1054.992</v>
      </c>
      <c r="C4" s="10">
        <v>3401.116</v>
      </c>
      <c r="D4" s="10">
        <v>-6255.2049999999999</v>
      </c>
      <c r="E4" s="10">
        <v>-1150.2829999999999</v>
      </c>
      <c r="F4" s="10">
        <v>75.483000000000004</v>
      </c>
      <c r="G4" s="10">
        <v>5529.2449999999999</v>
      </c>
      <c r="H4" s="10">
        <v>-4768.9970000000003</v>
      </c>
      <c r="I4" s="10">
        <v>3415.4780000000001</v>
      </c>
      <c r="J4" s="10">
        <v>5326.8459999999995</v>
      </c>
      <c r="K4" s="10">
        <v>2020.4449999999999</v>
      </c>
      <c r="L4" s="112">
        <v>-13736</v>
      </c>
      <c r="M4" s="70"/>
    </row>
    <row r="5" spans="1:13">
      <c r="A5" s="141" t="s">
        <v>28</v>
      </c>
      <c r="B5" s="10">
        <v>-133.48199999999088</v>
      </c>
      <c r="C5" s="10">
        <v>-3912.845000000003</v>
      </c>
      <c r="D5" s="10">
        <v>-268.85099999997328</v>
      </c>
      <c r="E5" s="10">
        <v>-3046.3130000000019</v>
      </c>
      <c r="F5" s="10">
        <v>-3319.3240000000114</v>
      </c>
      <c r="G5" s="10">
        <v>-1079.4650000000056</v>
      </c>
      <c r="H5" s="10">
        <v>-2416.6850000000159</v>
      </c>
      <c r="I5" s="10">
        <v>-4305.728999999963</v>
      </c>
      <c r="J5" s="10">
        <v>8674.3449999999939</v>
      </c>
      <c r="K5" s="10">
        <v>50748.281999999977</v>
      </c>
      <c r="L5" s="112">
        <v>-21983</v>
      </c>
      <c r="M5" s="70"/>
    </row>
    <row r="6" spans="1:13">
      <c r="A6" s="145" t="s">
        <v>16</v>
      </c>
      <c r="B6" s="114">
        <v>1931.5970000000088</v>
      </c>
      <c r="C6" s="114">
        <v>26080.692999999999</v>
      </c>
      <c r="D6" s="114">
        <v>18556.264000000025</v>
      </c>
      <c r="E6" s="114">
        <v>12642.087</v>
      </c>
      <c r="F6" s="114">
        <v>-9895.1730000000098</v>
      </c>
      <c r="G6" s="114">
        <v>19237.630999999994</v>
      </c>
      <c r="H6" s="114">
        <v>13263.620999999985</v>
      </c>
      <c r="I6" s="114">
        <v>30996.703000000038</v>
      </c>
      <c r="J6" s="114">
        <v>79441.87</v>
      </c>
      <c r="K6" s="114">
        <v>134348.37099999998</v>
      </c>
      <c r="L6" s="115">
        <v>-72034</v>
      </c>
      <c r="M6" s="70"/>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rightToLeft="1" zoomScale="130" zoomScaleNormal="130" workbookViewId="0">
      <selection activeCell="H16" sqref="H16"/>
    </sheetView>
  </sheetViews>
  <sheetFormatPr defaultColWidth="9" defaultRowHeight="14.25"/>
  <cols>
    <col min="1" max="16384" width="9" style="1"/>
  </cols>
  <sheetData>
    <row r="1" spans="1:1" ht="15">
      <c r="A1" s="15" t="s">
        <v>25</v>
      </c>
    </row>
    <row r="2" spans="1:1">
      <c r="A2" s="14" t="s">
        <v>119</v>
      </c>
    </row>
    <row r="16" spans="1:1">
      <c r="A16" s="9" t="s">
        <v>26</v>
      </c>
    </row>
    <row r="17" spans="1:9">
      <c r="A17" s="97" t="s">
        <v>109</v>
      </c>
    </row>
    <row r="20" spans="1:9">
      <c r="D20" s="13"/>
    </row>
    <row r="21" spans="1:9">
      <c r="D21" s="13"/>
    </row>
    <row r="22" spans="1:9">
      <c r="D22" s="13"/>
    </row>
    <row r="23" spans="1:9">
      <c r="D23" s="13"/>
    </row>
    <row r="24" spans="1:9">
      <c r="D24" s="13"/>
    </row>
    <row r="31" spans="1:9" ht="15">
      <c r="I31" s="15"/>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rightToLeft="1" topLeftCell="A4" zoomScale="145" zoomScaleNormal="145" workbookViewId="0">
      <selection activeCell="K7" sqref="K7"/>
    </sheetView>
  </sheetViews>
  <sheetFormatPr defaultRowHeight="14.25"/>
  <sheetData>
    <row r="1" spans="1:1" ht="15">
      <c r="A1" s="16" t="s">
        <v>123</v>
      </c>
    </row>
    <row r="2" spans="1:1">
      <c r="A2" s="14" t="s">
        <v>119</v>
      </c>
    </row>
    <row r="15" spans="1:1">
      <c r="A15" s="9" t="s">
        <v>108</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rightToLeft="1" workbookViewId="0">
      <selection sqref="A1:D13"/>
    </sheetView>
  </sheetViews>
  <sheetFormatPr defaultColWidth="9.125" defaultRowHeight="14.25"/>
  <cols>
    <col min="1" max="1" width="14.875" style="1" customWidth="1"/>
    <col min="2" max="2" width="36.625" style="1" customWidth="1"/>
    <col min="3" max="3" width="9.125" style="1"/>
    <col min="4" max="4" width="19.25" style="1" customWidth="1"/>
    <col min="5" max="16384" width="9.125" style="1"/>
  </cols>
  <sheetData>
    <row r="1" spans="1:4" ht="50.25" customHeight="1">
      <c r="A1" s="148" t="s">
        <v>22</v>
      </c>
      <c r="B1" s="143" t="s">
        <v>124</v>
      </c>
      <c r="C1" s="143" t="s">
        <v>37</v>
      </c>
      <c r="D1" s="149" t="s">
        <v>40</v>
      </c>
    </row>
    <row r="2" spans="1:4">
      <c r="A2" s="146">
        <v>2011</v>
      </c>
      <c r="B2" s="10">
        <v>-4389</v>
      </c>
      <c r="C2" s="10">
        <v>-733</v>
      </c>
      <c r="D2" s="112">
        <v>-3656</v>
      </c>
    </row>
    <row r="3" spans="1:4">
      <c r="A3" s="146">
        <v>2012</v>
      </c>
      <c r="B3" s="10">
        <v>-2958</v>
      </c>
      <c r="C3" s="10">
        <v>290</v>
      </c>
      <c r="D3" s="112">
        <v>-3246</v>
      </c>
    </row>
    <row r="4" spans="1:4">
      <c r="A4" s="146">
        <v>2013</v>
      </c>
      <c r="B4" s="10">
        <v>1703</v>
      </c>
      <c r="C4" s="10">
        <v>2712</v>
      </c>
      <c r="D4" s="112">
        <v>-1011</v>
      </c>
    </row>
    <row r="5" spans="1:4">
      <c r="A5" s="146">
        <v>2014</v>
      </c>
      <c r="B5" s="10">
        <v>9456</v>
      </c>
      <c r="C5" s="10">
        <v>3600</v>
      </c>
      <c r="D5" s="112">
        <v>5856</v>
      </c>
    </row>
    <row r="6" spans="1:4">
      <c r="A6" s="146">
        <v>2015</v>
      </c>
      <c r="B6" s="10">
        <v>2755</v>
      </c>
      <c r="C6" s="10">
        <v>4521</v>
      </c>
      <c r="D6" s="112">
        <v>-1767</v>
      </c>
    </row>
    <row r="7" spans="1:4">
      <c r="A7" s="146">
        <v>2016</v>
      </c>
      <c r="B7" s="10">
        <v>2972</v>
      </c>
      <c r="C7" s="10">
        <v>3560</v>
      </c>
      <c r="D7" s="112">
        <v>-589</v>
      </c>
    </row>
    <row r="8" spans="1:4">
      <c r="A8" s="146">
        <v>2017</v>
      </c>
      <c r="B8" s="10">
        <v>1946</v>
      </c>
      <c r="C8" s="10">
        <v>-3</v>
      </c>
      <c r="D8" s="147">
        <v>1951</v>
      </c>
    </row>
    <row r="9" spans="1:4">
      <c r="A9" s="146">
        <v>2018</v>
      </c>
      <c r="B9" s="10">
        <v>-3091</v>
      </c>
      <c r="C9" s="10">
        <v>-8380</v>
      </c>
      <c r="D9" s="112">
        <v>5289</v>
      </c>
    </row>
    <row r="10" spans="1:4">
      <c r="A10" s="146">
        <v>2019</v>
      </c>
      <c r="B10" s="10">
        <v>-26</v>
      </c>
      <c r="C10" s="10">
        <v>-3170</v>
      </c>
      <c r="D10" s="112">
        <v>3144</v>
      </c>
    </row>
    <row r="11" spans="1:4">
      <c r="A11" s="146">
        <v>2020</v>
      </c>
      <c r="B11" s="26">
        <v>18932</v>
      </c>
      <c r="C11" s="10">
        <v>-5603</v>
      </c>
      <c r="D11" s="112">
        <v>24535</v>
      </c>
    </row>
    <row r="12" spans="1:4">
      <c r="A12" s="146">
        <v>2021</v>
      </c>
      <c r="B12" s="10">
        <v>30620.810999999998</v>
      </c>
      <c r="C12" s="10">
        <v>10645.708000000001</v>
      </c>
      <c r="D12" s="112">
        <v>19975</v>
      </c>
    </row>
    <row r="13" spans="1:4">
      <c r="A13" s="150" t="s">
        <v>114</v>
      </c>
      <c r="B13" s="114">
        <v>4932</v>
      </c>
      <c r="C13" s="114">
        <v>762</v>
      </c>
      <c r="D13" s="115">
        <v>4169</v>
      </c>
    </row>
    <row r="15" spans="1:4">
      <c r="B15" s="3"/>
    </row>
  </sheetData>
  <pageMargins left="0.7" right="0.7" top="0.75" bottom="0.75" header="0.3" footer="0.3"/>
  <pageSetup paperSize="9" orientation="portrait"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rightToLeft="1" workbookViewId="0">
      <selection activeCell="D20" sqref="D20"/>
    </sheetView>
  </sheetViews>
  <sheetFormatPr defaultColWidth="9" defaultRowHeight="14.25"/>
  <cols>
    <col min="1" max="16384" width="9" style="1"/>
  </cols>
  <sheetData>
    <row r="1" spans="1:1" ht="15">
      <c r="A1" s="16" t="s">
        <v>125</v>
      </c>
    </row>
    <row r="2" spans="1:1">
      <c r="A2" s="14" t="s">
        <v>119</v>
      </c>
    </row>
    <row r="15" spans="1:1">
      <c r="A15" s="9" t="s">
        <v>108</v>
      </c>
    </row>
    <row r="31" spans="9:9" ht="15">
      <c r="I31" s="16"/>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rightToLeft="1" workbookViewId="0">
      <selection sqref="A1:C11"/>
    </sheetView>
  </sheetViews>
  <sheetFormatPr defaultColWidth="9.125" defaultRowHeight="14.25"/>
  <cols>
    <col min="1" max="1" width="14.875" style="1" customWidth="1"/>
    <col min="2" max="2" width="23.25" style="1" customWidth="1"/>
    <col min="3" max="3" width="21.375" style="1" customWidth="1"/>
    <col min="4" max="16384" width="9.125" style="1"/>
  </cols>
  <sheetData>
    <row r="1" spans="1:10" ht="15">
      <c r="A1" s="148" t="s">
        <v>22</v>
      </c>
      <c r="B1" s="152" t="s">
        <v>41</v>
      </c>
      <c r="C1" s="149" t="s">
        <v>42</v>
      </c>
      <c r="D1" s="4"/>
    </row>
    <row r="2" spans="1:10">
      <c r="A2" s="146">
        <v>2013</v>
      </c>
      <c r="B2" s="27">
        <v>1577</v>
      </c>
      <c r="C2" s="151">
        <v>1135</v>
      </c>
    </row>
    <row r="3" spans="1:10">
      <c r="A3" s="146">
        <v>2014</v>
      </c>
      <c r="B3" s="27">
        <v>1197</v>
      </c>
      <c r="C3" s="151">
        <v>2403</v>
      </c>
    </row>
    <row r="4" spans="1:10">
      <c r="A4" s="146">
        <v>2015</v>
      </c>
      <c r="B4" s="27">
        <v>1686</v>
      </c>
      <c r="C4" s="151">
        <v>2835</v>
      </c>
    </row>
    <row r="5" spans="1:10">
      <c r="A5" s="146">
        <v>2016</v>
      </c>
      <c r="B5" s="27">
        <v>-406</v>
      </c>
      <c r="C5" s="151">
        <v>3966</v>
      </c>
    </row>
    <row r="6" spans="1:10">
      <c r="A6" s="146">
        <v>2017</v>
      </c>
      <c r="B6" s="27">
        <v>1574</v>
      </c>
      <c r="C6" s="151">
        <v>-1577</v>
      </c>
    </row>
    <row r="7" spans="1:10">
      <c r="A7" s="146">
        <v>2018</v>
      </c>
      <c r="B7" s="27">
        <v>-359</v>
      </c>
      <c r="C7" s="151">
        <v>-8021</v>
      </c>
    </row>
    <row r="8" spans="1:10">
      <c r="A8" s="146">
        <v>2019</v>
      </c>
      <c r="B8" s="27">
        <v>-381</v>
      </c>
      <c r="C8" s="151">
        <v>-2789</v>
      </c>
    </row>
    <row r="9" spans="1:10">
      <c r="A9" s="146">
        <v>2020</v>
      </c>
      <c r="B9" s="27">
        <v>-1482</v>
      </c>
      <c r="C9" s="151">
        <v>-4181</v>
      </c>
    </row>
    <row r="10" spans="1:10">
      <c r="A10" s="146">
        <v>2021</v>
      </c>
      <c r="B10" s="27">
        <v>4247</v>
      </c>
      <c r="C10" s="151">
        <v>6739</v>
      </c>
      <c r="D10" s="28"/>
      <c r="E10" s="28"/>
      <c r="F10" s="28"/>
      <c r="G10" s="28"/>
      <c r="H10" s="28"/>
      <c r="I10" s="28"/>
      <c r="J10" s="28"/>
    </row>
    <row r="11" spans="1:10">
      <c r="A11" s="153">
        <v>2022</v>
      </c>
      <c r="B11" s="154">
        <v>4198</v>
      </c>
      <c r="C11" s="155">
        <v>-3436</v>
      </c>
      <c r="D11" s="29"/>
      <c r="E11" s="29"/>
      <c r="F11" s="29"/>
      <c r="G11" s="29"/>
      <c r="H11" s="29"/>
      <c r="I11" s="29"/>
      <c r="J11" s="29"/>
    </row>
  </sheetData>
  <pageMargins left="0.7" right="0.7" top="0.75" bottom="0.75" header="0.3" footer="0.3"/>
  <pageSetup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rightToLeft="1" zoomScaleNormal="100" workbookViewId="0">
      <selection activeCell="N20" sqref="N20"/>
    </sheetView>
  </sheetViews>
  <sheetFormatPr defaultColWidth="9.125" defaultRowHeight="14.25"/>
  <cols>
    <col min="1" max="16384" width="9.125" style="1"/>
  </cols>
  <sheetData>
    <row r="1" spans="1:1" ht="15">
      <c r="A1" s="16" t="s">
        <v>148</v>
      </c>
    </row>
    <row r="2" spans="1:1">
      <c r="A2" s="14" t="s">
        <v>119</v>
      </c>
    </row>
    <row r="15" spans="1:1">
      <c r="A15" s="9" t="s">
        <v>108</v>
      </c>
    </row>
  </sheetData>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rightToLeft="1" workbookViewId="0">
      <selection sqref="A1:L4"/>
    </sheetView>
  </sheetViews>
  <sheetFormatPr defaultColWidth="9.125" defaultRowHeight="14.25"/>
  <cols>
    <col min="1" max="1" width="27" style="1" bestFit="1" customWidth="1"/>
    <col min="2" max="5" width="9.125" style="1"/>
    <col min="6" max="11" width="10.125" style="1" bestFit="1" customWidth="1"/>
    <col min="12" max="16384" width="9.125" style="1"/>
  </cols>
  <sheetData>
    <row r="1" spans="1:14" ht="15">
      <c r="A1" s="148" t="s">
        <v>22</v>
      </c>
      <c r="B1" s="152" t="s">
        <v>1</v>
      </c>
      <c r="C1" s="152" t="s">
        <v>2</v>
      </c>
      <c r="D1" s="152" t="s">
        <v>3</v>
      </c>
      <c r="E1" s="152" t="s">
        <v>4</v>
      </c>
      <c r="F1" s="152" t="s">
        <v>5</v>
      </c>
      <c r="G1" s="152" t="s">
        <v>11</v>
      </c>
      <c r="H1" s="152" t="s">
        <v>6</v>
      </c>
      <c r="I1" s="152" t="s">
        <v>12</v>
      </c>
      <c r="J1" s="152" t="s">
        <v>137</v>
      </c>
      <c r="K1" s="152" t="s">
        <v>138</v>
      </c>
      <c r="L1" s="123" t="s">
        <v>114</v>
      </c>
    </row>
    <row r="2" spans="1:14">
      <c r="A2" s="146" t="s">
        <v>43</v>
      </c>
      <c r="B2" s="10">
        <v>5767</v>
      </c>
      <c r="C2" s="10">
        <v>9340</v>
      </c>
      <c r="D2" s="10">
        <v>7556</v>
      </c>
      <c r="E2" s="10">
        <v>9561</v>
      </c>
      <c r="F2" s="10">
        <v>11263</v>
      </c>
      <c r="G2" s="10">
        <v>16212</v>
      </c>
      <c r="H2" s="10">
        <v>21535</v>
      </c>
      <c r="I2" s="10">
        <v>15380</v>
      </c>
      <c r="J2" s="30">
        <v>22908</v>
      </c>
      <c r="K2" s="30">
        <v>20436</v>
      </c>
      <c r="L2" s="156">
        <v>26100</v>
      </c>
      <c r="N2" s="3"/>
    </row>
    <row r="3" spans="1:14">
      <c r="A3" s="146" t="s">
        <v>44</v>
      </c>
      <c r="B3" s="30">
        <v>828</v>
      </c>
      <c r="C3" s="30">
        <v>1122</v>
      </c>
      <c r="D3" s="30">
        <v>454</v>
      </c>
      <c r="E3" s="30">
        <v>464</v>
      </c>
      <c r="F3" s="30">
        <v>1260</v>
      </c>
      <c r="G3" s="30">
        <v>368</v>
      </c>
      <c r="H3" s="30">
        <v>2131</v>
      </c>
      <c r="I3" s="30">
        <v>1407</v>
      </c>
      <c r="J3" s="30">
        <v>887</v>
      </c>
      <c r="K3" s="30">
        <v>5697</v>
      </c>
      <c r="L3" s="156">
        <v>-757</v>
      </c>
      <c r="N3" s="3"/>
    </row>
    <row r="4" spans="1:14">
      <c r="A4" s="153" t="s">
        <v>45</v>
      </c>
      <c r="B4" s="158">
        <v>4939</v>
      </c>
      <c r="C4" s="158">
        <v>8218</v>
      </c>
      <c r="D4" s="158">
        <v>7102</v>
      </c>
      <c r="E4" s="158">
        <v>9097</v>
      </c>
      <c r="F4" s="158">
        <v>10003</v>
      </c>
      <c r="G4" s="158">
        <v>15844</v>
      </c>
      <c r="H4" s="158">
        <v>19404</v>
      </c>
      <c r="I4" s="158">
        <v>13973</v>
      </c>
      <c r="J4" s="158">
        <v>22021</v>
      </c>
      <c r="K4" s="158">
        <v>14739</v>
      </c>
      <c r="L4" s="159">
        <v>26857</v>
      </c>
      <c r="N4" s="3"/>
    </row>
  </sheetData>
  <pageMargins left="0.7" right="0.7" top="0.75" bottom="0.75" header="0.3" footer="0.3"/>
  <pageSetup paperSize="9" orientation="portrait"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rightToLeft="1" workbookViewId="0">
      <selection activeCell="A15" sqref="A15"/>
    </sheetView>
  </sheetViews>
  <sheetFormatPr defaultColWidth="9.125" defaultRowHeight="14.25"/>
  <cols>
    <col min="1" max="16384" width="9.125" style="1"/>
  </cols>
  <sheetData>
    <row r="1" spans="1:1" ht="15">
      <c r="A1" s="16" t="s">
        <v>149</v>
      </c>
    </row>
    <row r="2" spans="1:1">
      <c r="A2" s="14" t="s">
        <v>119</v>
      </c>
    </row>
    <row r="15" spans="1:1">
      <c r="A15" s="9" t="s">
        <v>108</v>
      </c>
    </row>
  </sheetData>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rightToLeft="1" workbookViewId="0">
      <selection sqref="A1:B5"/>
    </sheetView>
  </sheetViews>
  <sheetFormatPr defaultColWidth="9.125" defaultRowHeight="14.25"/>
  <cols>
    <col min="1" max="1" width="19.375" style="1" bestFit="1" customWidth="1"/>
    <col min="2" max="3" width="9.875" style="1" bestFit="1" customWidth="1"/>
    <col min="4" max="16384" width="9.125" style="1"/>
  </cols>
  <sheetData>
    <row r="1" spans="1:2" ht="29.25">
      <c r="A1" s="129" t="s">
        <v>31</v>
      </c>
      <c r="B1" s="123" t="s">
        <v>114</v>
      </c>
    </row>
    <row r="2" spans="1:2">
      <c r="A2" s="146" t="s">
        <v>77</v>
      </c>
      <c r="B2" s="156">
        <v>1894</v>
      </c>
    </row>
    <row r="3" spans="1:2">
      <c r="A3" s="146" t="s">
        <v>78</v>
      </c>
      <c r="B3" s="157">
        <v>-1524</v>
      </c>
    </row>
    <row r="4" spans="1:2">
      <c r="A4" s="146" t="s">
        <v>32</v>
      </c>
      <c r="B4" s="157">
        <v>-2088</v>
      </c>
    </row>
    <row r="5" spans="1:2">
      <c r="A5" s="153" t="s">
        <v>72</v>
      </c>
      <c r="B5" s="159">
        <v>-2646</v>
      </c>
    </row>
  </sheetData>
  <pageMargins left="0.7" right="0.7" top="0.75" bottom="0.75" header="0.3" footer="0.3"/>
  <tableParts count="1">
    <tablePart r:id="rId1"/>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rightToLeft="1" workbookViewId="0">
      <selection activeCell="H3" sqref="H3"/>
    </sheetView>
  </sheetViews>
  <sheetFormatPr defaultColWidth="9" defaultRowHeight="14.25"/>
  <cols>
    <col min="1" max="16384" width="9" style="1"/>
  </cols>
  <sheetData>
    <row r="1" spans="1:1" ht="15">
      <c r="A1" s="16" t="s">
        <v>150</v>
      </c>
    </row>
    <row r="2" spans="1:1">
      <c r="A2" s="14" t="s">
        <v>118</v>
      </c>
    </row>
    <row r="15" spans="1:1">
      <c r="A15" s="9" t="s">
        <v>108</v>
      </c>
    </row>
    <row r="31" spans="9:9" ht="15">
      <c r="I31" s="16"/>
    </row>
  </sheetData>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rightToLeft="1" workbookViewId="0">
      <selection activeCell="D13" sqref="D13"/>
    </sheetView>
  </sheetViews>
  <sheetFormatPr defaultColWidth="9.125" defaultRowHeight="14.25"/>
  <cols>
    <col min="1" max="1" width="14.875" style="1" customWidth="1"/>
    <col min="2" max="2" width="49.75" style="1" customWidth="1"/>
    <col min="3" max="3" width="13.625" style="1" customWidth="1"/>
    <col min="4" max="4" width="41.125" style="1" customWidth="1"/>
    <col min="5" max="16384" width="9.125" style="1"/>
  </cols>
  <sheetData>
    <row r="1" spans="1:8" s="31" customFormat="1" ht="15">
      <c r="A1" s="162" t="s">
        <v>22</v>
      </c>
      <c r="B1" s="163" t="s">
        <v>46</v>
      </c>
      <c r="C1" s="163" t="s">
        <v>47</v>
      </c>
      <c r="D1" s="164" t="s">
        <v>48</v>
      </c>
    </row>
    <row r="2" spans="1:8">
      <c r="A2" s="160">
        <v>2011</v>
      </c>
      <c r="B2" s="32">
        <v>106981.49400000001</v>
      </c>
      <c r="C2" s="32">
        <v>266720</v>
      </c>
      <c r="D2" s="161">
        <v>40.109000000000002</v>
      </c>
    </row>
    <row r="3" spans="1:8">
      <c r="A3" s="160">
        <v>2012</v>
      </c>
      <c r="B3" s="32">
        <v>100468.09</v>
      </c>
      <c r="C3" s="32">
        <v>262141</v>
      </c>
      <c r="D3" s="161">
        <v>38.325000000000003</v>
      </c>
    </row>
    <row r="4" spans="1:8">
      <c r="A4" s="160">
        <v>2013</v>
      </c>
      <c r="B4" s="32">
        <v>99987.782999999996</v>
      </c>
      <c r="C4" s="32">
        <v>297844</v>
      </c>
      <c r="D4" s="161">
        <v>33.57</v>
      </c>
    </row>
    <row r="5" spans="1:8">
      <c r="A5" s="160">
        <v>2014</v>
      </c>
      <c r="B5" s="32">
        <v>94176.047000000006</v>
      </c>
      <c r="C5" s="32">
        <v>314378</v>
      </c>
      <c r="D5" s="161">
        <v>29.956</v>
      </c>
    </row>
    <row r="6" spans="1:8">
      <c r="A6" s="160">
        <v>2015</v>
      </c>
      <c r="B6" s="32">
        <v>85917.133999999991</v>
      </c>
      <c r="C6" s="32">
        <v>303641</v>
      </c>
      <c r="D6" s="161">
        <v>28.295000000000002</v>
      </c>
    </row>
    <row r="7" spans="1:8">
      <c r="A7" s="160">
        <v>2016</v>
      </c>
      <c r="B7" s="32">
        <v>87126.96100000001</v>
      </c>
      <c r="C7" s="32">
        <v>322071</v>
      </c>
      <c r="D7" s="161">
        <v>27.052</v>
      </c>
    </row>
    <row r="8" spans="1:8">
      <c r="A8" s="160">
        <v>2017</v>
      </c>
      <c r="B8" s="32">
        <v>90081.592000000004</v>
      </c>
      <c r="C8" s="32">
        <v>358340.29865268816</v>
      </c>
      <c r="D8" s="161">
        <v>25.138000000000002</v>
      </c>
    </row>
    <row r="9" spans="1:8">
      <c r="A9" s="160">
        <v>2018</v>
      </c>
      <c r="B9" s="32">
        <v>94307.213000000003</v>
      </c>
      <c r="C9" s="32">
        <v>376090.15408687422</v>
      </c>
      <c r="D9" s="161">
        <v>25.074999999999999</v>
      </c>
      <c r="H9" s="33"/>
    </row>
    <row r="10" spans="1:8">
      <c r="A10" s="160">
        <v>2019</v>
      </c>
      <c r="B10" s="32">
        <v>103200</v>
      </c>
      <c r="C10" s="32">
        <v>402445.840028523</v>
      </c>
      <c r="D10" s="161">
        <v>25.64</v>
      </c>
      <c r="H10" s="33"/>
    </row>
    <row r="11" spans="1:8">
      <c r="A11" s="160">
        <v>2020</v>
      </c>
      <c r="B11" s="32">
        <v>130408</v>
      </c>
      <c r="C11" s="32">
        <v>413548.98372233083</v>
      </c>
      <c r="D11" s="161">
        <v>31.53</v>
      </c>
      <c r="H11" s="33"/>
    </row>
    <row r="12" spans="1:8">
      <c r="A12" s="160">
        <v>2021</v>
      </c>
      <c r="B12" s="32">
        <v>162003</v>
      </c>
      <c r="C12" s="32">
        <v>488417</v>
      </c>
      <c r="D12" s="161">
        <v>33.17</v>
      </c>
      <c r="H12" s="33"/>
    </row>
    <row r="13" spans="1:8">
      <c r="A13" s="165">
        <v>2022</v>
      </c>
      <c r="B13" s="166">
        <v>152997</v>
      </c>
      <c r="C13" s="166">
        <v>523922</v>
      </c>
      <c r="D13" s="167">
        <v>29.2</v>
      </c>
      <c r="H13" s="33"/>
    </row>
    <row r="14" spans="1:8">
      <c r="B14" s="2"/>
      <c r="C14" s="2"/>
      <c r="D14" s="2"/>
    </row>
    <row r="15" spans="1:8">
      <c r="B15" s="34"/>
      <c r="C15" s="34"/>
      <c r="D15" s="34"/>
    </row>
    <row r="16" spans="1:8">
      <c r="B16" s="2"/>
      <c r="C16" s="2"/>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rightToLeft="1" workbookViewId="0">
      <selection sqref="A1:L6"/>
    </sheetView>
  </sheetViews>
  <sheetFormatPr defaultRowHeight="14.25"/>
  <cols>
    <col min="1" max="1" width="14.125" bestFit="1" customWidth="1"/>
  </cols>
  <sheetData>
    <row r="1" spans="1:13" ht="15">
      <c r="A1" t="s">
        <v>139</v>
      </c>
      <c r="B1" s="116" t="s">
        <v>1</v>
      </c>
      <c r="C1" s="116" t="s">
        <v>2</v>
      </c>
      <c r="D1" s="116" t="s">
        <v>3</v>
      </c>
      <c r="E1" s="116" t="s">
        <v>4</v>
      </c>
      <c r="F1" s="116" t="s">
        <v>5</v>
      </c>
      <c r="G1" s="116" t="s">
        <v>11</v>
      </c>
      <c r="H1" s="116" t="s">
        <v>6</v>
      </c>
      <c r="I1" s="116" t="s">
        <v>12</v>
      </c>
      <c r="J1" s="116" t="s">
        <v>137</v>
      </c>
      <c r="K1" s="116" t="s">
        <v>138</v>
      </c>
      <c r="L1" s="117" t="s">
        <v>114</v>
      </c>
    </row>
    <row r="2" spans="1:13">
      <c r="A2" s="11" t="s">
        <v>13</v>
      </c>
      <c r="B2" s="10">
        <v>6884.7619999999997</v>
      </c>
      <c r="C2" s="10">
        <v>21137.008999999998</v>
      </c>
      <c r="D2" s="10">
        <v>26594.748</v>
      </c>
      <c r="E2" s="10">
        <v>23658.662</v>
      </c>
      <c r="F2" s="10">
        <v>27428.199000000001</v>
      </c>
      <c r="G2" s="10">
        <v>28375.493999999999</v>
      </c>
      <c r="H2" s="10">
        <v>19613.365000000002</v>
      </c>
      <c r="I2" s="10">
        <v>26270.43</v>
      </c>
      <c r="J2" s="10">
        <v>67951.823000000004</v>
      </c>
      <c r="K2" s="10">
        <v>78578.370999999999</v>
      </c>
      <c r="L2" s="112">
        <v>27627</v>
      </c>
      <c r="M2" s="70"/>
    </row>
    <row r="3" spans="1:13">
      <c r="A3" s="11" t="s">
        <v>14</v>
      </c>
      <c r="B3" s="10">
        <v>7983.3180000000002</v>
      </c>
      <c r="C3" s="10">
        <v>10900.181</v>
      </c>
      <c r="D3" s="10">
        <v>2072.2930000000001</v>
      </c>
      <c r="E3" s="10">
        <v>-862.35400000000004</v>
      </c>
      <c r="F3" s="10">
        <v>5826.8249999999998</v>
      </c>
      <c r="G3" s="10">
        <v>18978.13</v>
      </c>
      <c r="H3" s="10">
        <v>-8992.9130000000005</v>
      </c>
      <c r="I3" s="10">
        <v>31120.391</v>
      </c>
      <c r="J3" s="10">
        <v>32638.743999999999</v>
      </c>
      <c r="K3" s="10">
        <v>36170.995999999999</v>
      </c>
      <c r="L3" s="112">
        <v>-62376</v>
      </c>
      <c r="M3" s="70"/>
    </row>
    <row r="4" spans="1:13">
      <c r="A4" s="11" t="s">
        <v>15</v>
      </c>
      <c r="B4" s="10">
        <v>1518.8920000000001</v>
      </c>
      <c r="C4" s="10">
        <v>1685.825</v>
      </c>
      <c r="D4" s="10">
        <v>-7481.04</v>
      </c>
      <c r="E4" s="10">
        <v>-5824.6210000000001</v>
      </c>
      <c r="F4" s="10">
        <v>-2542.125</v>
      </c>
      <c r="G4" s="10">
        <v>9273.0069999999996</v>
      </c>
      <c r="H4" s="10">
        <v>-3856.6</v>
      </c>
      <c r="I4" s="10">
        <v>1487.9970000000001</v>
      </c>
      <c r="J4" s="10">
        <v>10607.72</v>
      </c>
      <c r="K4" s="10">
        <v>-6393.5110000000004</v>
      </c>
      <c r="L4" s="112">
        <v>-12938</v>
      </c>
      <c r="M4" s="70"/>
    </row>
    <row r="5" spans="1:13">
      <c r="A5" s="11" t="s">
        <v>28</v>
      </c>
      <c r="B5" s="10">
        <v>-5231.1440000000202</v>
      </c>
      <c r="C5" s="10">
        <v>2336.0010000000075</v>
      </c>
      <c r="D5" s="10">
        <v>-311.35200000002442</v>
      </c>
      <c r="E5" s="10">
        <v>-3710.7680000000073</v>
      </c>
      <c r="F5" s="10">
        <v>-3367.127000000004</v>
      </c>
      <c r="G5" s="10">
        <v>1528.3270000000448</v>
      </c>
      <c r="H5" s="10">
        <v>-1845.9060000000063</v>
      </c>
      <c r="I5" s="10">
        <v>-6467.3940000000039</v>
      </c>
      <c r="J5" s="10">
        <v>-5578.2260000000169</v>
      </c>
      <c r="K5" s="10">
        <v>-2834.6859999999579</v>
      </c>
      <c r="L5" s="112">
        <v>-11652</v>
      </c>
      <c r="M5" s="70"/>
    </row>
    <row r="6" spans="1:13">
      <c r="A6" s="113" t="s">
        <v>16</v>
      </c>
      <c r="B6" s="114">
        <v>11155.82799999998</v>
      </c>
      <c r="C6" s="114">
        <v>36059.016000000003</v>
      </c>
      <c r="D6" s="114">
        <v>20874.648999999976</v>
      </c>
      <c r="E6" s="114">
        <v>13260.918999999994</v>
      </c>
      <c r="F6" s="114">
        <v>27345.771999999997</v>
      </c>
      <c r="G6" s="114">
        <v>58154.958000000042</v>
      </c>
      <c r="H6" s="114">
        <v>4917.9459999999963</v>
      </c>
      <c r="I6" s="114">
        <v>52411.423999999999</v>
      </c>
      <c r="J6" s="114">
        <v>105620.06099999999</v>
      </c>
      <c r="K6" s="114">
        <v>105521.17000000004</v>
      </c>
      <c r="L6" s="115">
        <v>-59343</v>
      </c>
      <c r="M6" s="70"/>
    </row>
  </sheetData>
  <pageMargins left="0.7" right="0.7" top="0.75" bottom="0.75" header="0.3" footer="0.3"/>
  <tableParts count="1">
    <tablePart r:id="rId1"/>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rightToLeft="1" workbookViewId="0">
      <selection activeCell="A21" sqref="A21"/>
    </sheetView>
  </sheetViews>
  <sheetFormatPr defaultColWidth="9" defaultRowHeight="14.25"/>
  <cols>
    <col min="1" max="16384" width="9" style="1"/>
  </cols>
  <sheetData>
    <row r="1" spans="1:1" ht="15">
      <c r="A1" s="16" t="s">
        <v>105</v>
      </c>
    </row>
    <row r="2" spans="1:1">
      <c r="A2" s="14" t="s">
        <v>119</v>
      </c>
    </row>
    <row r="21" spans="1:1">
      <c r="A21" s="9" t="s">
        <v>108</v>
      </c>
    </row>
  </sheetData>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rightToLeft="1" topLeftCell="A3" workbookViewId="0">
      <selection activeCell="D28" sqref="D28"/>
    </sheetView>
  </sheetViews>
  <sheetFormatPr defaultColWidth="9.125" defaultRowHeight="14.25"/>
  <cols>
    <col min="1" max="1" width="14.875" style="1" customWidth="1"/>
    <col min="2" max="2" width="39.375" style="1" customWidth="1"/>
    <col min="3" max="3" width="27.25" style="1" customWidth="1"/>
    <col min="4" max="4" width="27.625" style="1" customWidth="1"/>
    <col min="5" max="5" width="13.75" style="1" bestFit="1" customWidth="1"/>
    <col min="6" max="6" width="27.625" style="1" customWidth="1"/>
    <col min="7" max="16384" width="9.125" style="1"/>
  </cols>
  <sheetData>
    <row r="1" spans="1:12" ht="15">
      <c r="A1" s="162" t="s">
        <v>22</v>
      </c>
      <c r="B1" s="163" t="s">
        <v>49</v>
      </c>
      <c r="C1" s="163" t="s">
        <v>50</v>
      </c>
      <c r="D1" s="163" t="s">
        <v>51</v>
      </c>
      <c r="E1" s="163" t="s">
        <v>52</v>
      </c>
      <c r="F1" s="164" t="s">
        <v>53</v>
      </c>
    </row>
    <row r="2" spans="1:12">
      <c r="A2" s="160">
        <v>2002</v>
      </c>
      <c r="B2" s="35">
        <v>-20524.013999999996</v>
      </c>
      <c r="C2" s="35">
        <v>101799.59</v>
      </c>
      <c r="D2" s="35">
        <v>81275.576000000001</v>
      </c>
      <c r="E2" s="36">
        <v>121144.26471635756</v>
      </c>
      <c r="F2" s="168">
        <v>-0.16941795839905519</v>
      </c>
    </row>
    <row r="3" spans="1:12">
      <c r="A3" s="160">
        <v>2003</v>
      </c>
      <c r="B3" s="35">
        <v>-24671.262000000002</v>
      </c>
      <c r="C3" s="35">
        <v>117871.647</v>
      </c>
      <c r="D3" s="35">
        <v>93200.384999999995</v>
      </c>
      <c r="E3" s="36">
        <v>127322.59016664009</v>
      </c>
      <c r="F3" s="168">
        <v>-0.19376971492419531</v>
      </c>
      <c r="L3" s="3"/>
    </row>
    <row r="4" spans="1:12">
      <c r="A4" s="160">
        <v>2004</v>
      </c>
      <c r="B4" s="35">
        <v>-20020.738000000012</v>
      </c>
      <c r="C4" s="35">
        <v>130599.78200000001</v>
      </c>
      <c r="D4" s="35">
        <v>110579.04399999999</v>
      </c>
      <c r="E4" s="36">
        <v>135685.44399347922</v>
      </c>
      <c r="F4" s="168">
        <v>-0.14755258494022522</v>
      </c>
      <c r="L4" s="3"/>
    </row>
    <row r="5" spans="1:12">
      <c r="A5" s="160">
        <v>2005</v>
      </c>
      <c r="B5" s="35">
        <v>-19141.928</v>
      </c>
      <c r="C5" s="35">
        <v>146364.16800000001</v>
      </c>
      <c r="D5" s="35">
        <v>127222.24</v>
      </c>
      <c r="E5" s="36">
        <v>142715.7191190474</v>
      </c>
      <c r="F5" s="168">
        <v>-0.13412627647577219</v>
      </c>
      <c r="L5" s="3"/>
    </row>
    <row r="6" spans="1:12">
      <c r="A6" s="160">
        <v>2006</v>
      </c>
      <c r="B6" s="35">
        <v>4941.539999999979</v>
      </c>
      <c r="C6" s="35">
        <v>165205.87100000001</v>
      </c>
      <c r="D6" s="35">
        <v>170147.41099999999</v>
      </c>
      <c r="E6" s="36">
        <v>154256.53515721177</v>
      </c>
      <c r="F6" s="168">
        <v>3.2034558503234688E-2</v>
      </c>
      <c r="L6" s="3"/>
    </row>
    <row r="7" spans="1:12">
      <c r="A7" s="160">
        <v>2007</v>
      </c>
      <c r="B7" s="35">
        <v>4107.2280000000028</v>
      </c>
      <c r="C7" s="35">
        <v>193654.39300000001</v>
      </c>
      <c r="D7" s="35">
        <v>197761.62100000001</v>
      </c>
      <c r="E7" s="36">
        <v>179078.83476164215</v>
      </c>
      <c r="F7" s="168">
        <v>2.2935306707053422E-2</v>
      </c>
      <c r="L7" s="3"/>
    </row>
    <row r="8" spans="1:12">
      <c r="A8" s="160">
        <v>2008</v>
      </c>
      <c r="B8" s="35">
        <v>19653.42200000002</v>
      </c>
      <c r="C8" s="35">
        <v>175077.07199999999</v>
      </c>
      <c r="D8" s="35">
        <v>194730.49400000001</v>
      </c>
      <c r="E8" s="36">
        <v>216815.45776475506</v>
      </c>
      <c r="F8" s="168">
        <v>9.0645852480333758E-2</v>
      </c>
      <c r="L8" s="3"/>
    </row>
    <row r="9" spans="1:12">
      <c r="A9" s="160">
        <v>2009</v>
      </c>
      <c r="B9" s="35">
        <v>14699.296999999991</v>
      </c>
      <c r="C9" s="35">
        <v>212428.6</v>
      </c>
      <c r="D9" s="35">
        <v>227127.897</v>
      </c>
      <c r="E9" s="36">
        <v>208457.85206829387</v>
      </c>
      <c r="F9" s="168">
        <v>7.0514479805655311E-2</v>
      </c>
      <c r="L9" s="3"/>
    </row>
    <row r="10" spans="1:12">
      <c r="A10" s="160">
        <v>2010</v>
      </c>
      <c r="B10" s="35">
        <v>27225</v>
      </c>
      <c r="C10" s="35">
        <v>232266</v>
      </c>
      <c r="D10" s="35">
        <v>259491</v>
      </c>
      <c r="E10" s="36">
        <v>235099.14813297789</v>
      </c>
      <c r="F10" s="168">
        <v>0.11580220607435322</v>
      </c>
      <c r="L10" s="3"/>
    </row>
    <row r="11" spans="1:12">
      <c r="A11" s="160">
        <v>2011</v>
      </c>
      <c r="B11" s="35">
        <v>46145</v>
      </c>
      <c r="C11" s="36">
        <v>220484</v>
      </c>
      <c r="D11" s="35">
        <v>266629</v>
      </c>
      <c r="E11" s="36">
        <v>261172.7920595624</v>
      </c>
      <c r="F11" s="168">
        <v>0.1766837948015515</v>
      </c>
      <c r="L11" s="3"/>
    </row>
    <row r="12" spans="1:12">
      <c r="A12" s="160">
        <v>2012</v>
      </c>
      <c r="B12" s="35">
        <v>55368.915000000008</v>
      </c>
      <c r="C12" s="36">
        <v>222416.09</v>
      </c>
      <c r="D12" s="35">
        <v>277785.005</v>
      </c>
      <c r="E12" s="36">
        <v>258278</v>
      </c>
      <c r="F12" s="168">
        <v>0.21437720208457556</v>
      </c>
      <c r="L12" s="3"/>
    </row>
    <row r="13" spans="1:12">
      <c r="A13" s="160">
        <v>2013</v>
      </c>
      <c r="B13" s="35">
        <v>65347.238000000012</v>
      </c>
      <c r="C13" s="36">
        <v>248496.783</v>
      </c>
      <c r="D13" s="35">
        <v>313844.02100000001</v>
      </c>
      <c r="E13" s="36">
        <v>294277.08875516319</v>
      </c>
      <c r="F13" s="168">
        <v>0.2220602299568368</v>
      </c>
      <c r="L13" s="3"/>
    </row>
    <row r="14" spans="1:12">
      <c r="A14" s="160">
        <v>2014</v>
      </c>
      <c r="B14" s="35">
        <v>67665.622999999963</v>
      </c>
      <c r="C14" s="36">
        <v>267053.04700000002</v>
      </c>
      <c r="D14" s="35">
        <v>334718.67</v>
      </c>
      <c r="E14" s="36">
        <v>310992.56632888649</v>
      </c>
      <c r="F14" s="168">
        <v>0.21757955117306885</v>
      </c>
      <c r="L14" s="3"/>
    </row>
    <row r="15" spans="1:12">
      <c r="A15" s="160">
        <v>2015</v>
      </c>
      <c r="B15" s="35">
        <v>68284.454999999958</v>
      </c>
      <c r="C15" s="36">
        <v>279695.13400000002</v>
      </c>
      <c r="D15" s="35">
        <v>347979.58899999998</v>
      </c>
      <c r="E15" s="36">
        <v>300302.52716740768</v>
      </c>
      <c r="F15" s="168">
        <v>0.2273855489798588</v>
      </c>
      <c r="L15" s="3"/>
    </row>
    <row r="16" spans="1:12">
      <c r="A16" s="160">
        <v>2016</v>
      </c>
      <c r="B16" s="35">
        <v>105525.39999999997</v>
      </c>
      <c r="C16" s="36">
        <v>269799.96100000001</v>
      </c>
      <c r="D16" s="35">
        <v>375325.36099999998</v>
      </c>
      <c r="E16" s="36">
        <v>318992.57716272917</v>
      </c>
      <c r="F16" s="168">
        <v>0.33080832456539516</v>
      </c>
      <c r="L16" s="3"/>
    </row>
    <row r="17" spans="1:12">
      <c r="A17" s="160">
        <v>2017</v>
      </c>
      <c r="B17" s="35">
        <v>144442.72700000001</v>
      </c>
      <c r="C17" s="36">
        <v>289037.592</v>
      </c>
      <c r="D17" s="35">
        <v>433480.31900000002</v>
      </c>
      <c r="E17" s="36">
        <v>358340.29865268816</v>
      </c>
      <c r="F17" s="168">
        <v>0.40308814705765844</v>
      </c>
      <c r="L17" s="3"/>
    </row>
    <row r="18" spans="1:12">
      <c r="A18" s="160">
        <v>2018</v>
      </c>
      <c r="B18" s="35">
        <v>136097.05200000003</v>
      </c>
      <c r="C18" s="36">
        <v>302301.21299999999</v>
      </c>
      <c r="D18" s="35">
        <v>438398.26500000001</v>
      </c>
      <c r="E18" s="36">
        <v>376090.15408687422</v>
      </c>
      <c r="F18" s="168">
        <v>0.36187347773151901</v>
      </c>
      <c r="L18" s="3"/>
    </row>
    <row r="19" spans="1:12">
      <c r="A19" s="160">
        <v>2019</v>
      </c>
      <c r="B19" s="35">
        <v>157511.77299999999</v>
      </c>
      <c r="C19" s="36">
        <v>333297.91600000003</v>
      </c>
      <c r="D19" s="35">
        <v>490809.68900000001</v>
      </c>
      <c r="E19" s="36">
        <v>402445.840028523</v>
      </c>
      <c r="F19" s="169">
        <v>0.39138626203425653</v>
      </c>
      <c r="L19" s="3"/>
    </row>
    <row r="20" spans="1:12">
      <c r="A20" s="160">
        <v>2020</v>
      </c>
      <c r="B20" s="35">
        <v>189690.435</v>
      </c>
      <c r="C20" s="36">
        <v>412740</v>
      </c>
      <c r="D20" s="35">
        <v>596430</v>
      </c>
      <c r="E20" s="36">
        <v>413548.98372233083</v>
      </c>
      <c r="F20" s="169">
        <v>0.45868915767270713</v>
      </c>
      <c r="L20" s="3"/>
    </row>
    <row r="21" spans="1:12">
      <c r="A21" s="160">
        <v>2021</v>
      </c>
      <c r="B21" s="35">
        <v>154863</v>
      </c>
      <c r="C21" s="36">
        <v>547088</v>
      </c>
      <c r="D21" s="35">
        <v>701951</v>
      </c>
      <c r="E21" s="36">
        <v>488417</v>
      </c>
      <c r="F21" s="169">
        <v>0.31707127311293426</v>
      </c>
      <c r="L21" s="3"/>
    </row>
    <row r="22" spans="1:12">
      <c r="A22" s="165">
        <v>2022</v>
      </c>
      <c r="B22" s="170">
        <v>167553</v>
      </c>
      <c r="C22" s="171">
        <v>475054</v>
      </c>
      <c r="D22" s="170">
        <v>642607</v>
      </c>
      <c r="E22" s="171">
        <v>523922</v>
      </c>
      <c r="F22" s="172">
        <v>0.31980523818430989</v>
      </c>
      <c r="L22" s="3"/>
    </row>
    <row r="23" spans="1:12">
      <c r="B23" s="3"/>
      <c r="C23" s="3"/>
      <c r="D23" s="3"/>
      <c r="E23" s="3"/>
      <c r="F23" s="3"/>
    </row>
    <row r="24" spans="1:12">
      <c r="B24" s="3"/>
      <c r="C24" s="3"/>
      <c r="D24" s="3"/>
      <c r="E24" s="3"/>
      <c r="F24" s="3"/>
    </row>
    <row r="25" spans="1:12">
      <c r="B25" s="2"/>
    </row>
  </sheetData>
  <pageMargins left="0.7" right="0.7" top="0.75" bottom="0.75" header="0.3" footer="0.3"/>
  <pageSetup orientation="portrait"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rightToLeft="1" zoomScaleNormal="100" workbookViewId="0">
      <selection activeCell="G6" sqref="G6"/>
    </sheetView>
  </sheetViews>
  <sheetFormatPr defaultColWidth="9" defaultRowHeight="14.25"/>
  <cols>
    <col min="1" max="16384" width="9" style="1"/>
  </cols>
  <sheetData>
    <row r="1" spans="1:1" ht="15">
      <c r="A1" s="16" t="s">
        <v>104</v>
      </c>
    </row>
    <row r="2" spans="1:1">
      <c r="A2" s="14" t="s">
        <v>119</v>
      </c>
    </row>
    <row r="15" spans="1:1">
      <c r="A15" s="9" t="s">
        <v>108</v>
      </c>
    </row>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rightToLeft="1" workbookViewId="0">
      <selection activeCell="B4" sqref="B4"/>
    </sheetView>
  </sheetViews>
  <sheetFormatPr defaultColWidth="9.125" defaultRowHeight="14.25"/>
  <cols>
    <col min="1" max="1" width="17" style="1" customWidth="1"/>
    <col min="2" max="2" width="49.75" style="1" customWidth="1"/>
    <col min="3" max="3" width="26.375" style="1" customWidth="1"/>
    <col min="4" max="4" width="24.375" style="1" customWidth="1"/>
    <col min="5" max="16384" width="9.125" style="1"/>
  </cols>
  <sheetData>
    <row r="1" spans="1:7" ht="15">
      <c r="A1" s="162" t="s">
        <v>144</v>
      </c>
      <c r="B1" s="163" t="s">
        <v>46</v>
      </c>
      <c r="C1" s="163" t="s">
        <v>54</v>
      </c>
      <c r="D1" s="164" t="s">
        <v>55</v>
      </c>
    </row>
    <row r="2" spans="1:7">
      <c r="A2" s="160">
        <v>2011</v>
      </c>
      <c r="B2" s="37">
        <v>106.98149400000001</v>
      </c>
      <c r="C2" s="37">
        <v>171.31769200000002</v>
      </c>
      <c r="D2" s="173">
        <v>64.33619800000001</v>
      </c>
    </row>
    <row r="3" spans="1:7">
      <c r="A3" s="160">
        <v>2012</v>
      </c>
      <c r="B3" s="37">
        <v>100.46808999999999</v>
      </c>
      <c r="C3" s="37">
        <v>170.74170799999999</v>
      </c>
      <c r="D3" s="173">
        <v>70.273617999999999</v>
      </c>
      <c r="E3" s="38"/>
    </row>
    <row r="4" spans="1:7">
      <c r="A4" s="160">
        <v>2013</v>
      </c>
      <c r="B4" s="37">
        <v>99.987782999999993</v>
      </c>
      <c r="C4" s="37">
        <v>184.09257599999998</v>
      </c>
      <c r="D4" s="173">
        <v>84.104792999999987</v>
      </c>
      <c r="E4" s="38"/>
    </row>
    <row r="5" spans="1:7">
      <c r="A5" s="160">
        <v>2014</v>
      </c>
      <c r="B5" s="37">
        <v>94.176047000000011</v>
      </c>
      <c r="C5" s="37">
        <v>197.267156</v>
      </c>
      <c r="D5" s="173">
        <v>103.09110899999999</v>
      </c>
      <c r="E5" s="38"/>
    </row>
    <row r="6" spans="1:7">
      <c r="A6" s="160">
        <v>2015</v>
      </c>
      <c r="B6" s="37">
        <v>85.91713399999999</v>
      </c>
      <c r="C6" s="37">
        <v>208.07714100000004</v>
      </c>
      <c r="D6" s="173">
        <v>122.16000700000005</v>
      </c>
      <c r="E6" s="38"/>
    </row>
    <row r="7" spans="1:7">
      <c r="A7" s="160">
        <v>2016</v>
      </c>
      <c r="B7" s="37">
        <v>87.126961000000009</v>
      </c>
      <c r="C7" s="37">
        <v>221.27643</v>
      </c>
      <c r="D7" s="173">
        <v>134.14946900000001</v>
      </c>
      <c r="E7" s="38"/>
    </row>
    <row r="8" spans="1:7">
      <c r="A8" s="160">
        <v>2017</v>
      </c>
      <c r="B8" s="37">
        <v>90.081592000000001</v>
      </c>
      <c r="C8" s="37">
        <v>254.24520699999999</v>
      </c>
      <c r="D8" s="173">
        <v>164.16361499999999</v>
      </c>
      <c r="E8" s="38"/>
    </row>
    <row r="9" spans="1:7">
      <c r="A9" s="160">
        <v>2018</v>
      </c>
      <c r="B9" s="37">
        <v>94.307213000000004</v>
      </c>
      <c r="C9" s="37">
        <v>250.666639</v>
      </c>
      <c r="D9" s="173">
        <v>156.35942599999998</v>
      </c>
      <c r="E9" s="38"/>
    </row>
    <row r="10" spans="1:7">
      <c r="A10" s="160">
        <v>2019</v>
      </c>
      <c r="B10" s="37">
        <v>103.199916</v>
      </c>
      <c r="C10" s="37">
        <v>273.45677599999999</v>
      </c>
      <c r="D10" s="173">
        <v>170.25685999999999</v>
      </c>
      <c r="E10" s="38"/>
    </row>
    <row r="11" spans="1:7">
      <c r="A11" s="160">
        <v>2020</v>
      </c>
      <c r="B11" s="37">
        <v>130.40818200000001</v>
      </c>
      <c r="C11" s="37">
        <v>333.40376500000002</v>
      </c>
      <c r="D11" s="173">
        <v>202.92390800000004</v>
      </c>
      <c r="E11" s="38"/>
    </row>
    <row r="12" spans="1:7">
      <c r="A12" s="160">
        <v>2021</v>
      </c>
      <c r="B12" s="37">
        <v>162.003319</v>
      </c>
      <c r="C12" s="37">
        <v>384.22792599999997</v>
      </c>
      <c r="D12" s="173">
        <v>222.22460699999996</v>
      </c>
      <c r="E12" s="38"/>
    </row>
    <row r="13" spans="1:7">
      <c r="A13" s="150" t="s">
        <v>114</v>
      </c>
      <c r="B13" s="174">
        <v>152.99700000000001</v>
      </c>
      <c r="C13" s="174">
        <v>361.24299999999999</v>
      </c>
      <c r="D13" s="175">
        <v>208.24600000000001</v>
      </c>
      <c r="E13" s="38"/>
      <c r="G13" s="38"/>
    </row>
    <row r="14" spans="1:7">
      <c r="B14" s="38"/>
      <c r="C14" s="38"/>
      <c r="D14" s="38"/>
    </row>
    <row r="15" spans="1:7">
      <c r="B15" s="38"/>
      <c r="C15" s="38"/>
      <c r="D15" s="38"/>
    </row>
    <row r="16" spans="1:7">
      <c r="B16" s="2"/>
      <c r="C16" s="2"/>
      <c r="D16" s="2"/>
    </row>
  </sheetData>
  <pageMargins left="0.7" right="0.7" top="0.75" bottom="0.75" header="0.3" footer="0.3"/>
  <pageSetup orientation="portrait"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rightToLeft="1" workbookViewId="0">
      <selection activeCell="H6" sqref="H6"/>
    </sheetView>
  </sheetViews>
  <sheetFormatPr defaultColWidth="9" defaultRowHeight="14.25"/>
  <cols>
    <col min="1" max="16384" width="9" style="1"/>
  </cols>
  <sheetData>
    <row r="1" spans="1:1" ht="15">
      <c r="A1" s="16" t="s">
        <v>126</v>
      </c>
    </row>
    <row r="2" spans="1:1">
      <c r="A2" s="14" t="s">
        <v>119</v>
      </c>
    </row>
    <row r="15" spans="1:1">
      <c r="A15" s="9" t="s">
        <v>108</v>
      </c>
    </row>
  </sheetData>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rightToLeft="1" workbookViewId="0">
      <selection sqref="A1:C9"/>
    </sheetView>
  </sheetViews>
  <sheetFormatPr defaultRowHeight="14.25"/>
  <cols>
    <col min="1" max="1" width="12" customWidth="1"/>
    <col min="2" max="2" width="30.875" customWidth="1"/>
    <col min="3" max="3" width="29.125" customWidth="1"/>
    <col min="4" max="4" width="11" style="73" bestFit="1" customWidth="1"/>
    <col min="5" max="5" width="14.375" style="73" bestFit="1" customWidth="1"/>
    <col min="6" max="9" width="16.125" customWidth="1"/>
    <col min="10" max="10" width="9.25" customWidth="1"/>
    <col min="11" max="11" width="7.125" customWidth="1"/>
    <col min="12" max="12" width="11.125" customWidth="1"/>
    <col min="13" max="13" width="7.125" customWidth="1"/>
    <col min="14" max="14" width="11.125" bestFit="1" customWidth="1"/>
    <col min="15" max="15" width="7.125" customWidth="1"/>
    <col min="16" max="16" width="11.125" bestFit="1" customWidth="1"/>
    <col min="17" max="17" width="7.125" customWidth="1"/>
    <col min="18" max="18" width="11.125" customWidth="1"/>
    <col min="19" max="19" width="7.125" customWidth="1"/>
    <col min="20" max="20" width="11.125" bestFit="1" customWidth="1"/>
    <col min="21" max="21" width="7.125" customWidth="1"/>
    <col min="22" max="22" width="11.125" bestFit="1" customWidth="1"/>
    <col min="23" max="23" width="9.25" customWidth="1"/>
    <col min="24" max="24" width="7.125" customWidth="1"/>
    <col min="25" max="25" width="11.125" customWidth="1"/>
    <col min="26" max="26" width="11.125" bestFit="1" customWidth="1"/>
    <col min="27" max="27" width="7.125" customWidth="1"/>
    <col min="28" max="28" width="11.125" bestFit="1" customWidth="1"/>
    <col min="29" max="29" width="11.125" customWidth="1"/>
    <col min="30" max="30" width="7.125" customWidth="1"/>
    <col min="31" max="32" width="11.125" bestFit="1" customWidth="1"/>
    <col min="33" max="33" width="7.125" customWidth="1"/>
    <col min="34" max="35" width="11.125" bestFit="1" customWidth="1"/>
    <col min="36" max="36" width="9.25" customWidth="1"/>
    <col min="37" max="37" width="7.125" customWidth="1"/>
    <col min="38" max="40" width="11.125" bestFit="1" customWidth="1"/>
    <col min="41" max="41" width="7.125" customWidth="1"/>
    <col min="42" max="44" width="11.125" bestFit="1" customWidth="1"/>
    <col min="45" max="45" width="7.125" customWidth="1"/>
    <col min="46" max="48" width="11.125" bestFit="1" customWidth="1"/>
    <col min="49" max="49" width="9.25" bestFit="1" customWidth="1"/>
    <col min="248" max="248" width="9.625" bestFit="1" customWidth="1"/>
    <col min="249" max="249" width="14.375" bestFit="1" customWidth="1"/>
    <col min="250" max="250" width="10.25" bestFit="1" customWidth="1"/>
    <col min="251" max="251" width="11" bestFit="1" customWidth="1"/>
    <col min="252" max="252" width="14.375" bestFit="1" customWidth="1"/>
    <col min="253" max="253" width="10.25" bestFit="1" customWidth="1"/>
    <col min="254" max="254" width="11" bestFit="1" customWidth="1"/>
    <col min="255" max="255" width="17.125" customWidth="1"/>
    <col min="258" max="265" width="16.125" customWidth="1"/>
    <col min="266" max="266" width="9.25" customWidth="1"/>
    <col min="267" max="267" width="7.125" customWidth="1"/>
    <col min="268" max="268" width="11.125" customWidth="1"/>
    <col min="269" max="269" width="7.125" customWidth="1"/>
    <col min="270" max="270" width="11.125" bestFit="1" customWidth="1"/>
    <col min="271" max="271" width="7.125" customWidth="1"/>
    <col min="272" max="272" width="11.125" bestFit="1" customWidth="1"/>
    <col min="273" max="273" width="7.125" customWidth="1"/>
    <col min="274" max="274" width="11.125" customWidth="1"/>
    <col min="275" max="275" width="7.125" customWidth="1"/>
    <col min="276" max="276" width="11.125" bestFit="1" customWidth="1"/>
    <col min="277" max="277" width="7.125" customWidth="1"/>
    <col min="278" max="278" width="11.125" bestFit="1" customWidth="1"/>
    <col min="279" max="279" width="9.25" customWidth="1"/>
    <col min="280" max="280" width="7.125" customWidth="1"/>
    <col min="281" max="281" width="11.125" customWidth="1"/>
    <col min="282" max="282" width="11.125" bestFit="1" customWidth="1"/>
    <col min="283" max="283" width="7.125" customWidth="1"/>
    <col min="284" max="284" width="11.125" bestFit="1" customWidth="1"/>
    <col min="285" max="285" width="11.125" customWidth="1"/>
    <col min="286" max="286" width="7.125" customWidth="1"/>
    <col min="287" max="288" width="11.125" bestFit="1" customWidth="1"/>
    <col min="289" max="289" width="7.125" customWidth="1"/>
    <col min="290" max="291" width="11.125" bestFit="1" customWidth="1"/>
    <col min="292" max="292" width="9.25" customWidth="1"/>
    <col min="293" max="293" width="7.125" customWidth="1"/>
    <col min="294" max="296" width="11.125" bestFit="1" customWidth="1"/>
    <col min="297" max="297" width="7.125" customWidth="1"/>
    <col min="298" max="300" width="11.125" bestFit="1" customWidth="1"/>
    <col min="301" max="301" width="7.125" customWidth="1"/>
    <col min="302" max="304" width="11.125" bestFit="1" customWidth="1"/>
    <col min="305" max="305" width="9.25" bestFit="1" customWidth="1"/>
    <col min="504" max="504" width="9.625" bestFit="1" customWidth="1"/>
    <col min="505" max="505" width="14.375" bestFit="1" customWidth="1"/>
    <col min="506" max="506" width="10.25" bestFit="1" customWidth="1"/>
    <col min="507" max="507" width="11" bestFit="1" customWidth="1"/>
    <col min="508" max="508" width="14.375" bestFit="1" customWidth="1"/>
    <col min="509" max="509" width="10.25" bestFit="1" customWidth="1"/>
    <col min="510" max="510" width="11" bestFit="1" customWidth="1"/>
    <col min="511" max="511" width="17.125" customWidth="1"/>
    <col min="514" max="521" width="16.125" customWidth="1"/>
    <col min="522" max="522" width="9.25" customWidth="1"/>
    <col min="523" max="523" width="7.125" customWidth="1"/>
    <col min="524" max="524" width="11.125" customWidth="1"/>
    <col min="525" max="525" width="7.125" customWidth="1"/>
    <col min="526" max="526" width="11.125" bestFit="1" customWidth="1"/>
    <col min="527" max="527" width="7.125" customWidth="1"/>
    <col min="528" max="528" width="11.125" bestFit="1" customWidth="1"/>
    <col min="529" max="529" width="7.125" customWidth="1"/>
    <col min="530" max="530" width="11.125" customWidth="1"/>
    <col min="531" max="531" width="7.125" customWidth="1"/>
    <col min="532" max="532" width="11.125" bestFit="1" customWidth="1"/>
    <col min="533" max="533" width="7.125" customWidth="1"/>
    <col min="534" max="534" width="11.125" bestFit="1" customWidth="1"/>
    <col min="535" max="535" width="9.25" customWidth="1"/>
    <col min="536" max="536" width="7.125" customWidth="1"/>
    <col min="537" max="537" width="11.125" customWidth="1"/>
    <col min="538" max="538" width="11.125" bestFit="1" customWidth="1"/>
    <col min="539" max="539" width="7.125" customWidth="1"/>
    <col min="540" max="540" width="11.125" bestFit="1" customWidth="1"/>
    <col min="541" max="541" width="11.125" customWidth="1"/>
    <col min="542" max="542" width="7.125" customWidth="1"/>
    <col min="543" max="544" width="11.125" bestFit="1" customWidth="1"/>
    <col min="545" max="545" width="7.125" customWidth="1"/>
    <col min="546" max="547" width="11.125" bestFit="1" customWidth="1"/>
    <col min="548" max="548" width="9.25" customWidth="1"/>
    <col min="549" max="549" width="7.125" customWidth="1"/>
    <col min="550" max="552" width="11.125" bestFit="1" customWidth="1"/>
    <col min="553" max="553" width="7.125" customWidth="1"/>
    <col min="554" max="556" width="11.125" bestFit="1" customWidth="1"/>
    <col min="557" max="557" width="7.125" customWidth="1"/>
    <col min="558" max="560" width="11.125" bestFit="1" customWidth="1"/>
    <col min="561" max="561" width="9.25" bestFit="1" customWidth="1"/>
    <col min="760" max="760" width="9.625" bestFit="1" customWidth="1"/>
    <col min="761" max="761" width="14.375" bestFit="1" customWidth="1"/>
    <col min="762" max="762" width="10.25" bestFit="1" customWidth="1"/>
    <col min="763" max="763" width="11" bestFit="1" customWidth="1"/>
    <col min="764" max="764" width="14.375" bestFit="1" customWidth="1"/>
    <col min="765" max="765" width="10.25" bestFit="1" customWidth="1"/>
    <col min="766" max="766" width="11" bestFit="1" customWidth="1"/>
    <col min="767" max="767" width="17.125" customWidth="1"/>
    <col min="770" max="777" width="16.125" customWidth="1"/>
    <col min="778" max="778" width="9.25" customWidth="1"/>
    <col min="779" max="779" width="7.125" customWidth="1"/>
    <col min="780" max="780" width="11.125" customWidth="1"/>
    <col min="781" max="781" width="7.125" customWidth="1"/>
    <col min="782" max="782" width="11.125" bestFit="1" customWidth="1"/>
    <col min="783" max="783" width="7.125" customWidth="1"/>
    <col min="784" max="784" width="11.125" bestFit="1" customWidth="1"/>
    <col min="785" max="785" width="7.125" customWidth="1"/>
    <col min="786" max="786" width="11.125" customWidth="1"/>
    <col min="787" max="787" width="7.125" customWidth="1"/>
    <col min="788" max="788" width="11.125" bestFit="1" customWidth="1"/>
    <col min="789" max="789" width="7.125" customWidth="1"/>
    <col min="790" max="790" width="11.125" bestFit="1" customWidth="1"/>
    <col min="791" max="791" width="9.25" customWidth="1"/>
    <col min="792" max="792" width="7.125" customWidth="1"/>
    <col min="793" max="793" width="11.125" customWidth="1"/>
    <col min="794" max="794" width="11.125" bestFit="1" customWidth="1"/>
    <col min="795" max="795" width="7.125" customWidth="1"/>
    <col min="796" max="796" width="11.125" bestFit="1" customWidth="1"/>
    <col min="797" max="797" width="11.125" customWidth="1"/>
    <col min="798" max="798" width="7.125" customWidth="1"/>
    <col min="799" max="800" width="11.125" bestFit="1" customWidth="1"/>
    <col min="801" max="801" width="7.125" customWidth="1"/>
    <col min="802" max="803" width="11.125" bestFit="1" customWidth="1"/>
    <col min="804" max="804" width="9.25" customWidth="1"/>
    <col min="805" max="805" width="7.125" customWidth="1"/>
    <col min="806" max="808" width="11.125" bestFit="1" customWidth="1"/>
    <col min="809" max="809" width="7.125" customWidth="1"/>
    <col min="810" max="812" width="11.125" bestFit="1" customWidth="1"/>
    <col min="813" max="813" width="7.125" customWidth="1"/>
    <col min="814" max="816" width="11.125" bestFit="1" customWidth="1"/>
    <col min="817" max="817" width="9.25" bestFit="1" customWidth="1"/>
    <col min="1016" max="1016" width="9.625" bestFit="1" customWidth="1"/>
    <col min="1017" max="1017" width="14.375" bestFit="1" customWidth="1"/>
    <col min="1018" max="1018" width="10.25" bestFit="1" customWidth="1"/>
    <col min="1019" max="1019" width="11" bestFit="1" customWidth="1"/>
    <col min="1020" max="1020" width="14.375" bestFit="1" customWidth="1"/>
    <col min="1021" max="1021" width="10.25" bestFit="1" customWidth="1"/>
    <col min="1022" max="1022" width="11" bestFit="1" customWidth="1"/>
    <col min="1023" max="1023" width="17.125" customWidth="1"/>
    <col min="1026" max="1033" width="16.125" customWidth="1"/>
    <col min="1034" max="1034" width="9.25" customWidth="1"/>
    <col min="1035" max="1035" width="7.125" customWidth="1"/>
    <col min="1036" max="1036" width="11.125" customWidth="1"/>
    <col min="1037" max="1037" width="7.125" customWidth="1"/>
    <col min="1038" max="1038" width="11.125" bestFit="1" customWidth="1"/>
    <col min="1039" max="1039" width="7.125" customWidth="1"/>
    <col min="1040" max="1040" width="11.125" bestFit="1" customWidth="1"/>
    <col min="1041" max="1041" width="7.125" customWidth="1"/>
    <col min="1042" max="1042" width="11.125" customWidth="1"/>
    <col min="1043" max="1043" width="7.125" customWidth="1"/>
    <col min="1044" max="1044" width="11.125" bestFit="1" customWidth="1"/>
    <col min="1045" max="1045" width="7.125" customWidth="1"/>
    <col min="1046" max="1046" width="11.125" bestFit="1" customWidth="1"/>
    <col min="1047" max="1047" width="9.25" customWidth="1"/>
    <col min="1048" max="1048" width="7.125" customWidth="1"/>
    <col min="1049" max="1049" width="11.125" customWidth="1"/>
    <col min="1050" max="1050" width="11.125" bestFit="1" customWidth="1"/>
    <col min="1051" max="1051" width="7.125" customWidth="1"/>
    <col min="1052" max="1052" width="11.125" bestFit="1" customWidth="1"/>
    <col min="1053" max="1053" width="11.125" customWidth="1"/>
    <col min="1054" max="1054" width="7.125" customWidth="1"/>
    <col min="1055" max="1056" width="11.125" bestFit="1" customWidth="1"/>
    <col min="1057" max="1057" width="7.125" customWidth="1"/>
    <col min="1058" max="1059" width="11.125" bestFit="1" customWidth="1"/>
    <col min="1060" max="1060" width="9.25" customWidth="1"/>
    <col min="1061" max="1061" width="7.125" customWidth="1"/>
    <col min="1062" max="1064" width="11.125" bestFit="1" customWidth="1"/>
    <col min="1065" max="1065" width="7.125" customWidth="1"/>
    <col min="1066" max="1068" width="11.125" bestFit="1" customWidth="1"/>
    <col min="1069" max="1069" width="7.125" customWidth="1"/>
    <col min="1070" max="1072" width="11.125" bestFit="1" customWidth="1"/>
    <col min="1073" max="1073" width="9.25" bestFit="1" customWidth="1"/>
    <col min="1272" max="1272" width="9.625" bestFit="1" customWidth="1"/>
    <col min="1273" max="1273" width="14.375" bestFit="1" customWidth="1"/>
    <col min="1274" max="1274" width="10.25" bestFit="1" customWidth="1"/>
    <col min="1275" max="1275" width="11" bestFit="1" customWidth="1"/>
    <col min="1276" max="1276" width="14.375" bestFit="1" customWidth="1"/>
    <col min="1277" max="1277" width="10.25" bestFit="1" customWidth="1"/>
    <col min="1278" max="1278" width="11" bestFit="1" customWidth="1"/>
    <col min="1279" max="1279" width="17.125" customWidth="1"/>
    <col min="1282" max="1289" width="16.125" customWidth="1"/>
    <col min="1290" max="1290" width="9.25" customWidth="1"/>
    <col min="1291" max="1291" width="7.125" customWidth="1"/>
    <col min="1292" max="1292" width="11.125" customWidth="1"/>
    <col min="1293" max="1293" width="7.125" customWidth="1"/>
    <col min="1294" max="1294" width="11.125" bestFit="1" customWidth="1"/>
    <col min="1295" max="1295" width="7.125" customWidth="1"/>
    <col min="1296" max="1296" width="11.125" bestFit="1" customWidth="1"/>
    <col min="1297" max="1297" width="7.125" customWidth="1"/>
    <col min="1298" max="1298" width="11.125" customWidth="1"/>
    <col min="1299" max="1299" width="7.125" customWidth="1"/>
    <col min="1300" max="1300" width="11.125" bestFit="1" customWidth="1"/>
    <col min="1301" max="1301" width="7.125" customWidth="1"/>
    <col min="1302" max="1302" width="11.125" bestFit="1" customWidth="1"/>
    <col min="1303" max="1303" width="9.25" customWidth="1"/>
    <col min="1304" max="1304" width="7.125" customWidth="1"/>
    <col min="1305" max="1305" width="11.125" customWidth="1"/>
    <col min="1306" max="1306" width="11.125" bestFit="1" customWidth="1"/>
    <col min="1307" max="1307" width="7.125" customWidth="1"/>
    <col min="1308" max="1308" width="11.125" bestFit="1" customWidth="1"/>
    <col min="1309" max="1309" width="11.125" customWidth="1"/>
    <col min="1310" max="1310" width="7.125" customWidth="1"/>
    <col min="1311" max="1312" width="11.125" bestFit="1" customWidth="1"/>
    <col min="1313" max="1313" width="7.125" customWidth="1"/>
    <col min="1314" max="1315" width="11.125" bestFit="1" customWidth="1"/>
    <col min="1316" max="1316" width="9.25" customWidth="1"/>
    <col min="1317" max="1317" width="7.125" customWidth="1"/>
    <col min="1318" max="1320" width="11.125" bestFit="1" customWidth="1"/>
    <col min="1321" max="1321" width="7.125" customWidth="1"/>
    <col min="1322" max="1324" width="11.125" bestFit="1" customWidth="1"/>
    <col min="1325" max="1325" width="7.125" customWidth="1"/>
    <col min="1326" max="1328" width="11.125" bestFit="1" customWidth="1"/>
    <col min="1329" max="1329" width="9.25" bestFit="1" customWidth="1"/>
    <col min="1528" max="1528" width="9.625" bestFit="1" customWidth="1"/>
    <col min="1529" max="1529" width="14.375" bestFit="1" customWidth="1"/>
    <col min="1530" max="1530" width="10.25" bestFit="1" customWidth="1"/>
    <col min="1531" max="1531" width="11" bestFit="1" customWidth="1"/>
    <col min="1532" max="1532" width="14.375" bestFit="1" customWidth="1"/>
    <col min="1533" max="1533" width="10.25" bestFit="1" customWidth="1"/>
    <col min="1534" max="1534" width="11" bestFit="1" customWidth="1"/>
    <col min="1535" max="1535" width="17.125" customWidth="1"/>
    <col min="1538" max="1545" width="16.125" customWidth="1"/>
    <col min="1546" max="1546" width="9.25" customWidth="1"/>
    <col min="1547" max="1547" width="7.125" customWidth="1"/>
    <col min="1548" max="1548" width="11.125" customWidth="1"/>
    <col min="1549" max="1549" width="7.125" customWidth="1"/>
    <col min="1550" max="1550" width="11.125" bestFit="1" customWidth="1"/>
    <col min="1551" max="1551" width="7.125" customWidth="1"/>
    <col min="1552" max="1552" width="11.125" bestFit="1" customWidth="1"/>
    <col min="1553" max="1553" width="7.125" customWidth="1"/>
    <col min="1554" max="1554" width="11.125" customWidth="1"/>
    <col min="1555" max="1555" width="7.125" customWidth="1"/>
    <col min="1556" max="1556" width="11.125" bestFit="1" customWidth="1"/>
    <col min="1557" max="1557" width="7.125" customWidth="1"/>
    <col min="1558" max="1558" width="11.125" bestFit="1" customWidth="1"/>
    <col min="1559" max="1559" width="9.25" customWidth="1"/>
    <col min="1560" max="1560" width="7.125" customWidth="1"/>
    <col min="1561" max="1561" width="11.125" customWidth="1"/>
    <col min="1562" max="1562" width="11.125" bestFit="1" customWidth="1"/>
    <col min="1563" max="1563" width="7.125" customWidth="1"/>
    <col min="1564" max="1564" width="11.125" bestFit="1" customWidth="1"/>
    <col min="1565" max="1565" width="11.125" customWidth="1"/>
    <col min="1566" max="1566" width="7.125" customWidth="1"/>
    <col min="1567" max="1568" width="11.125" bestFit="1" customWidth="1"/>
    <col min="1569" max="1569" width="7.125" customWidth="1"/>
    <col min="1570" max="1571" width="11.125" bestFit="1" customWidth="1"/>
    <col min="1572" max="1572" width="9.25" customWidth="1"/>
    <col min="1573" max="1573" width="7.125" customWidth="1"/>
    <col min="1574" max="1576" width="11.125" bestFit="1" customWidth="1"/>
    <col min="1577" max="1577" width="7.125" customWidth="1"/>
    <col min="1578" max="1580" width="11.125" bestFit="1" customWidth="1"/>
    <col min="1581" max="1581" width="7.125" customWidth="1"/>
    <col min="1582" max="1584" width="11.125" bestFit="1" customWidth="1"/>
    <col min="1585" max="1585" width="9.25" bestFit="1" customWidth="1"/>
    <col min="1784" max="1784" width="9.625" bestFit="1" customWidth="1"/>
    <col min="1785" max="1785" width="14.375" bestFit="1" customWidth="1"/>
    <col min="1786" max="1786" width="10.25" bestFit="1" customWidth="1"/>
    <col min="1787" max="1787" width="11" bestFit="1" customWidth="1"/>
    <col min="1788" max="1788" width="14.375" bestFit="1" customWidth="1"/>
    <col min="1789" max="1789" width="10.25" bestFit="1" customWidth="1"/>
    <col min="1790" max="1790" width="11" bestFit="1" customWidth="1"/>
    <col min="1791" max="1791" width="17.125" customWidth="1"/>
    <col min="1794" max="1801" width="16.125" customWidth="1"/>
    <col min="1802" max="1802" width="9.25" customWidth="1"/>
    <col min="1803" max="1803" width="7.125" customWidth="1"/>
    <col min="1804" max="1804" width="11.125" customWidth="1"/>
    <col min="1805" max="1805" width="7.125" customWidth="1"/>
    <col min="1806" max="1806" width="11.125" bestFit="1" customWidth="1"/>
    <col min="1807" max="1807" width="7.125" customWidth="1"/>
    <col min="1808" max="1808" width="11.125" bestFit="1" customWidth="1"/>
    <col min="1809" max="1809" width="7.125" customWidth="1"/>
    <col min="1810" max="1810" width="11.125" customWidth="1"/>
    <col min="1811" max="1811" width="7.125" customWidth="1"/>
    <col min="1812" max="1812" width="11.125" bestFit="1" customWidth="1"/>
    <col min="1813" max="1813" width="7.125" customWidth="1"/>
    <col min="1814" max="1814" width="11.125" bestFit="1" customWidth="1"/>
    <col min="1815" max="1815" width="9.25" customWidth="1"/>
    <col min="1816" max="1816" width="7.125" customWidth="1"/>
    <col min="1817" max="1817" width="11.125" customWidth="1"/>
    <col min="1818" max="1818" width="11.125" bestFit="1" customWidth="1"/>
    <col min="1819" max="1819" width="7.125" customWidth="1"/>
    <col min="1820" max="1820" width="11.125" bestFit="1" customWidth="1"/>
    <col min="1821" max="1821" width="11.125" customWidth="1"/>
    <col min="1822" max="1822" width="7.125" customWidth="1"/>
    <col min="1823" max="1824" width="11.125" bestFit="1" customWidth="1"/>
    <col min="1825" max="1825" width="7.125" customWidth="1"/>
    <col min="1826" max="1827" width="11.125" bestFit="1" customWidth="1"/>
    <col min="1828" max="1828" width="9.25" customWidth="1"/>
    <col min="1829" max="1829" width="7.125" customWidth="1"/>
    <col min="1830" max="1832" width="11.125" bestFit="1" customWidth="1"/>
    <col min="1833" max="1833" width="7.125" customWidth="1"/>
    <col min="1834" max="1836" width="11.125" bestFit="1" customWidth="1"/>
    <col min="1837" max="1837" width="7.125" customWidth="1"/>
    <col min="1838" max="1840" width="11.125" bestFit="1" customWidth="1"/>
    <col min="1841" max="1841" width="9.25" bestFit="1" customWidth="1"/>
    <col min="2040" max="2040" width="9.625" bestFit="1" customWidth="1"/>
    <col min="2041" max="2041" width="14.375" bestFit="1" customWidth="1"/>
    <col min="2042" max="2042" width="10.25" bestFit="1" customWidth="1"/>
    <col min="2043" max="2043" width="11" bestFit="1" customWidth="1"/>
    <col min="2044" max="2044" width="14.375" bestFit="1" customWidth="1"/>
    <col min="2045" max="2045" width="10.25" bestFit="1" customWidth="1"/>
    <col min="2046" max="2046" width="11" bestFit="1" customWidth="1"/>
    <col min="2047" max="2047" width="17.125" customWidth="1"/>
    <col min="2050" max="2057" width="16.125" customWidth="1"/>
    <col min="2058" max="2058" width="9.25" customWidth="1"/>
    <col min="2059" max="2059" width="7.125" customWidth="1"/>
    <col min="2060" max="2060" width="11.125" customWidth="1"/>
    <col min="2061" max="2061" width="7.125" customWidth="1"/>
    <col min="2062" max="2062" width="11.125" bestFit="1" customWidth="1"/>
    <col min="2063" max="2063" width="7.125" customWidth="1"/>
    <col min="2064" max="2064" width="11.125" bestFit="1" customWidth="1"/>
    <col min="2065" max="2065" width="7.125" customWidth="1"/>
    <col min="2066" max="2066" width="11.125" customWidth="1"/>
    <col min="2067" max="2067" width="7.125" customWidth="1"/>
    <col min="2068" max="2068" width="11.125" bestFit="1" customWidth="1"/>
    <col min="2069" max="2069" width="7.125" customWidth="1"/>
    <col min="2070" max="2070" width="11.125" bestFit="1" customWidth="1"/>
    <col min="2071" max="2071" width="9.25" customWidth="1"/>
    <col min="2072" max="2072" width="7.125" customWidth="1"/>
    <col min="2073" max="2073" width="11.125" customWidth="1"/>
    <col min="2074" max="2074" width="11.125" bestFit="1" customWidth="1"/>
    <col min="2075" max="2075" width="7.125" customWidth="1"/>
    <col min="2076" max="2076" width="11.125" bestFit="1" customWidth="1"/>
    <col min="2077" max="2077" width="11.125" customWidth="1"/>
    <col min="2078" max="2078" width="7.125" customWidth="1"/>
    <col min="2079" max="2080" width="11.125" bestFit="1" customWidth="1"/>
    <col min="2081" max="2081" width="7.125" customWidth="1"/>
    <col min="2082" max="2083" width="11.125" bestFit="1" customWidth="1"/>
    <col min="2084" max="2084" width="9.25" customWidth="1"/>
    <col min="2085" max="2085" width="7.125" customWidth="1"/>
    <col min="2086" max="2088" width="11.125" bestFit="1" customWidth="1"/>
    <col min="2089" max="2089" width="7.125" customWidth="1"/>
    <col min="2090" max="2092" width="11.125" bestFit="1" customWidth="1"/>
    <col min="2093" max="2093" width="7.125" customWidth="1"/>
    <col min="2094" max="2096" width="11.125" bestFit="1" customWidth="1"/>
    <col min="2097" max="2097" width="9.25" bestFit="1" customWidth="1"/>
    <col min="2296" max="2296" width="9.625" bestFit="1" customWidth="1"/>
    <col min="2297" max="2297" width="14.375" bestFit="1" customWidth="1"/>
    <col min="2298" max="2298" width="10.25" bestFit="1" customWidth="1"/>
    <col min="2299" max="2299" width="11" bestFit="1" customWidth="1"/>
    <col min="2300" max="2300" width="14.375" bestFit="1" customWidth="1"/>
    <col min="2301" max="2301" width="10.25" bestFit="1" customWidth="1"/>
    <col min="2302" max="2302" width="11" bestFit="1" customWidth="1"/>
    <col min="2303" max="2303" width="17.125" customWidth="1"/>
    <col min="2306" max="2313" width="16.125" customWidth="1"/>
    <col min="2314" max="2314" width="9.25" customWidth="1"/>
    <col min="2315" max="2315" width="7.125" customWidth="1"/>
    <col min="2316" max="2316" width="11.125" customWidth="1"/>
    <col min="2317" max="2317" width="7.125" customWidth="1"/>
    <col min="2318" max="2318" width="11.125" bestFit="1" customWidth="1"/>
    <col min="2319" max="2319" width="7.125" customWidth="1"/>
    <col min="2320" max="2320" width="11.125" bestFit="1" customWidth="1"/>
    <col min="2321" max="2321" width="7.125" customWidth="1"/>
    <col min="2322" max="2322" width="11.125" customWidth="1"/>
    <col min="2323" max="2323" width="7.125" customWidth="1"/>
    <col min="2324" max="2324" width="11.125" bestFit="1" customWidth="1"/>
    <col min="2325" max="2325" width="7.125" customWidth="1"/>
    <col min="2326" max="2326" width="11.125" bestFit="1" customWidth="1"/>
    <col min="2327" max="2327" width="9.25" customWidth="1"/>
    <col min="2328" max="2328" width="7.125" customWidth="1"/>
    <col min="2329" max="2329" width="11.125" customWidth="1"/>
    <col min="2330" max="2330" width="11.125" bestFit="1" customWidth="1"/>
    <col min="2331" max="2331" width="7.125" customWidth="1"/>
    <col min="2332" max="2332" width="11.125" bestFit="1" customWidth="1"/>
    <col min="2333" max="2333" width="11.125" customWidth="1"/>
    <col min="2334" max="2334" width="7.125" customWidth="1"/>
    <col min="2335" max="2336" width="11.125" bestFit="1" customWidth="1"/>
    <col min="2337" max="2337" width="7.125" customWidth="1"/>
    <col min="2338" max="2339" width="11.125" bestFit="1" customWidth="1"/>
    <col min="2340" max="2340" width="9.25" customWidth="1"/>
    <col min="2341" max="2341" width="7.125" customWidth="1"/>
    <col min="2342" max="2344" width="11.125" bestFit="1" customWidth="1"/>
    <col min="2345" max="2345" width="7.125" customWidth="1"/>
    <col min="2346" max="2348" width="11.125" bestFit="1" customWidth="1"/>
    <col min="2349" max="2349" width="7.125" customWidth="1"/>
    <col min="2350" max="2352" width="11.125" bestFit="1" customWidth="1"/>
    <col min="2353" max="2353" width="9.25" bestFit="1" customWidth="1"/>
    <col min="2552" max="2552" width="9.625" bestFit="1" customWidth="1"/>
    <col min="2553" max="2553" width="14.375" bestFit="1" customWidth="1"/>
    <col min="2554" max="2554" width="10.25" bestFit="1" customWidth="1"/>
    <col min="2555" max="2555" width="11" bestFit="1" customWidth="1"/>
    <col min="2556" max="2556" width="14.375" bestFit="1" customWidth="1"/>
    <col min="2557" max="2557" width="10.25" bestFit="1" customWidth="1"/>
    <col min="2558" max="2558" width="11" bestFit="1" customWidth="1"/>
    <col min="2559" max="2559" width="17.125" customWidth="1"/>
    <col min="2562" max="2569" width="16.125" customWidth="1"/>
    <col min="2570" max="2570" width="9.25" customWidth="1"/>
    <col min="2571" max="2571" width="7.125" customWidth="1"/>
    <col min="2572" max="2572" width="11.125" customWidth="1"/>
    <col min="2573" max="2573" width="7.125" customWidth="1"/>
    <col min="2574" max="2574" width="11.125" bestFit="1" customWidth="1"/>
    <col min="2575" max="2575" width="7.125" customWidth="1"/>
    <col min="2576" max="2576" width="11.125" bestFit="1" customWidth="1"/>
    <col min="2577" max="2577" width="7.125" customWidth="1"/>
    <col min="2578" max="2578" width="11.125" customWidth="1"/>
    <col min="2579" max="2579" width="7.125" customWidth="1"/>
    <col min="2580" max="2580" width="11.125" bestFit="1" customWidth="1"/>
    <col min="2581" max="2581" width="7.125" customWidth="1"/>
    <col min="2582" max="2582" width="11.125" bestFit="1" customWidth="1"/>
    <col min="2583" max="2583" width="9.25" customWidth="1"/>
    <col min="2584" max="2584" width="7.125" customWidth="1"/>
    <col min="2585" max="2585" width="11.125" customWidth="1"/>
    <col min="2586" max="2586" width="11.125" bestFit="1" customWidth="1"/>
    <col min="2587" max="2587" width="7.125" customWidth="1"/>
    <col min="2588" max="2588" width="11.125" bestFit="1" customWidth="1"/>
    <col min="2589" max="2589" width="11.125" customWidth="1"/>
    <col min="2590" max="2590" width="7.125" customWidth="1"/>
    <col min="2591" max="2592" width="11.125" bestFit="1" customWidth="1"/>
    <col min="2593" max="2593" width="7.125" customWidth="1"/>
    <col min="2594" max="2595" width="11.125" bestFit="1" customWidth="1"/>
    <col min="2596" max="2596" width="9.25" customWidth="1"/>
    <col min="2597" max="2597" width="7.125" customWidth="1"/>
    <col min="2598" max="2600" width="11.125" bestFit="1" customWidth="1"/>
    <col min="2601" max="2601" width="7.125" customWidth="1"/>
    <col min="2602" max="2604" width="11.125" bestFit="1" customWidth="1"/>
    <col min="2605" max="2605" width="7.125" customWidth="1"/>
    <col min="2606" max="2608" width="11.125" bestFit="1" customWidth="1"/>
    <col min="2609" max="2609" width="9.25" bestFit="1" customWidth="1"/>
    <col min="2808" max="2808" width="9.625" bestFit="1" customWidth="1"/>
    <col min="2809" max="2809" width="14.375" bestFit="1" customWidth="1"/>
    <col min="2810" max="2810" width="10.25" bestFit="1" customWidth="1"/>
    <col min="2811" max="2811" width="11" bestFit="1" customWidth="1"/>
    <col min="2812" max="2812" width="14.375" bestFit="1" customWidth="1"/>
    <col min="2813" max="2813" width="10.25" bestFit="1" customWidth="1"/>
    <col min="2814" max="2814" width="11" bestFit="1" customWidth="1"/>
    <col min="2815" max="2815" width="17.125" customWidth="1"/>
    <col min="2818" max="2825" width="16.125" customWidth="1"/>
    <col min="2826" max="2826" width="9.25" customWidth="1"/>
    <col min="2827" max="2827" width="7.125" customWidth="1"/>
    <col min="2828" max="2828" width="11.125" customWidth="1"/>
    <col min="2829" max="2829" width="7.125" customWidth="1"/>
    <col min="2830" max="2830" width="11.125" bestFit="1" customWidth="1"/>
    <col min="2831" max="2831" width="7.125" customWidth="1"/>
    <col min="2832" max="2832" width="11.125" bestFit="1" customWidth="1"/>
    <col min="2833" max="2833" width="7.125" customWidth="1"/>
    <col min="2834" max="2834" width="11.125" customWidth="1"/>
    <col min="2835" max="2835" width="7.125" customWidth="1"/>
    <col min="2836" max="2836" width="11.125" bestFit="1" customWidth="1"/>
    <col min="2837" max="2837" width="7.125" customWidth="1"/>
    <col min="2838" max="2838" width="11.125" bestFit="1" customWidth="1"/>
    <col min="2839" max="2839" width="9.25" customWidth="1"/>
    <col min="2840" max="2840" width="7.125" customWidth="1"/>
    <col min="2841" max="2841" width="11.125" customWidth="1"/>
    <col min="2842" max="2842" width="11.125" bestFit="1" customWidth="1"/>
    <col min="2843" max="2843" width="7.125" customWidth="1"/>
    <col min="2844" max="2844" width="11.125" bestFit="1" customWidth="1"/>
    <col min="2845" max="2845" width="11.125" customWidth="1"/>
    <col min="2846" max="2846" width="7.125" customWidth="1"/>
    <col min="2847" max="2848" width="11.125" bestFit="1" customWidth="1"/>
    <col min="2849" max="2849" width="7.125" customWidth="1"/>
    <col min="2850" max="2851" width="11.125" bestFit="1" customWidth="1"/>
    <col min="2852" max="2852" width="9.25" customWidth="1"/>
    <col min="2853" max="2853" width="7.125" customWidth="1"/>
    <col min="2854" max="2856" width="11.125" bestFit="1" customWidth="1"/>
    <col min="2857" max="2857" width="7.125" customWidth="1"/>
    <col min="2858" max="2860" width="11.125" bestFit="1" customWidth="1"/>
    <col min="2861" max="2861" width="7.125" customWidth="1"/>
    <col min="2862" max="2864" width="11.125" bestFit="1" customWidth="1"/>
    <col min="2865" max="2865" width="9.25" bestFit="1" customWidth="1"/>
    <col min="3064" max="3064" width="9.625" bestFit="1" customWidth="1"/>
    <col min="3065" max="3065" width="14.375" bestFit="1" customWidth="1"/>
    <col min="3066" max="3066" width="10.25" bestFit="1" customWidth="1"/>
    <col min="3067" max="3067" width="11" bestFit="1" customWidth="1"/>
    <col min="3068" max="3068" width="14.375" bestFit="1" customWidth="1"/>
    <col min="3069" max="3069" width="10.25" bestFit="1" customWidth="1"/>
    <col min="3070" max="3070" width="11" bestFit="1" customWidth="1"/>
    <col min="3071" max="3071" width="17.125" customWidth="1"/>
    <col min="3074" max="3081" width="16.125" customWidth="1"/>
    <col min="3082" max="3082" width="9.25" customWidth="1"/>
    <col min="3083" max="3083" width="7.125" customWidth="1"/>
    <col min="3084" max="3084" width="11.125" customWidth="1"/>
    <col min="3085" max="3085" width="7.125" customWidth="1"/>
    <col min="3086" max="3086" width="11.125" bestFit="1" customWidth="1"/>
    <col min="3087" max="3087" width="7.125" customWidth="1"/>
    <col min="3088" max="3088" width="11.125" bestFit="1" customWidth="1"/>
    <col min="3089" max="3089" width="7.125" customWidth="1"/>
    <col min="3090" max="3090" width="11.125" customWidth="1"/>
    <col min="3091" max="3091" width="7.125" customWidth="1"/>
    <col min="3092" max="3092" width="11.125" bestFit="1" customWidth="1"/>
    <col min="3093" max="3093" width="7.125" customWidth="1"/>
    <col min="3094" max="3094" width="11.125" bestFit="1" customWidth="1"/>
    <col min="3095" max="3095" width="9.25" customWidth="1"/>
    <col min="3096" max="3096" width="7.125" customWidth="1"/>
    <col min="3097" max="3097" width="11.125" customWidth="1"/>
    <col min="3098" max="3098" width="11.125" bestFit="1" customWidth="1"/>
    <col min="3099" max="3099" width="7.125" customWidth="1"/>
    <col min="3100" max="3100" width="11.125" bestFit="1" customWidth="1"/>
    <col min="3101" max="3101" width="11.125" customWidth="1"/>
    <col min="3102" max="3102" width="7.125" customWidth="1"/>
    <col min="3103" max="3104" width="11.125" bestFit="1" customWidth="1"/>
    <col min="3105" max="3105" width="7.125" customWidth="1"/>
    <col min="3106" max="3107" width="11.125" bestFit="1" customWidth="1"/>
    <col min="3108" max="3108" width="9.25" customWidth="1"/>
    <col min="3109" max="3109" width="7.125" customWidth="1"/>
    <col min="3110" max="3112" width="11.125" bestFit="1" customWidth="1"/>
    <col min="3113" max="3113" width="7.125" customWidth="1"/>
    <col min="3114" max="3116" width="11.125" bestFit="1" customWidth="1"/>
    <col min="3117" max="3117" width="7.125" customWidth="1"/>
    <col min="3118" max="3120" width="11.125" bestFit="1" customWidth="1"/>
    <col min="3121" max="3121" width="9.25" bestFit="1" customWidth="1"/>
    <col min="3320" max="3320" width="9.625" bestFit="1" customWidth="1"/>
    <col min="3321" max="3321" width="14.375" bestFit="1" customWidth="1"/>
    <col min="3322" max="3322" width="10.25" bestFit="1" customWidth="1"/>
    <col min="3323" max="3323" width="11" bestFit="1" customWidth="1"/>
    <col min="3324" max="3324" width="14.375" bestFit="1" customWidth="1"/>
    <col min="3325" max="3325" width="10.25" bestFit="1" customWidth="1"/>
    <col min="3326" max="3326" width="11" bestFit="1" customWidth="1"/>
    <col min="3327" max="3327" width="17.125" customWidth="1"/>
    <col min="3330" max="3337" width="16.125" customWidth="1"/>
    <col min="3338" max="3338" width="9.25" customWidth="1"/>
    <col min="3339" max="3339" width="7.125" customWidth="1"/>
    <col min="3340" max="3340" width="11.125" customWidth="1"/>
    <col min="3341" max="3341" width="7.125" customWidth="1"/>
    <col min="3342" max="3342" width="11.125" bestFit="1" customWidth="1"/>
    <col min="3343" max="3343" width="7.125" customWidth="1"/>
    <col min="3344" max="3344" width="11.125" bestFit="1" customWidth="1"/>
    <col min="3345" max="3345" width="7.125" customWidth="1"/>
    <col min="3346" max="3346" width="11.125" customWidth="1"/>
    <col min="3347" max="3347" width="7.125" customWidth="1"/>
    <col min="3348" max="3348" width="11.125" bestFit="1" customWidth="1"/>
    <col min="3349" max="3349" width="7.125" customWidth="1"/>
    <col min="3350" max="3350" width="11.125" bestFit="1" customWidth="1"/>
    <col min="3351" max="3351" width="9.25" customWidth="1"/>
    <col min="3352" max="3352" width="7.125" customWidth="1"/>
    <col min="3353" max="3353" width="11.125" customWidth="1"/>
    <col min="3354" max="3354" width="11.125" bestFit="1" customWidth="1"/>
    <col min="3355" max="3355" width="7.125" customWidth="1"/>
    <col min="3356" max="3356" width="11.125" bestFit="1" customWidth="1"/>
    <col min="3357" max="3357" width="11.125" customWidth="1"/>
    <col min="3358" max="3358" width="7.125" customWidth="1"/>
    <col min="3359" max="3360" width="11.125" bestFit="1" customWidth="1"/>
    <col min="3361" max="3361" width="7.125" customWidth="1"/>
    <col min="3362" max="3363" width="11.125" bestFit="1" customWidth="1"/>
    <col min="3364" max="3364" width="9.25" customWidth="1"/>
    <col min="3365" max="3365" width="7.125" customWidth="1"/>
    <col min="3366" max="3368" width="11.125" bestFit="1" customWidth="1"/>
    <col min="3369" max="3369" width="7.125" customWidth="1"/>
    <col min="3370" max="3372" width="11.125" bestFit="1" customWidth="1"/>
    <col min="3373" max="3373" width="7.125" customWidth="1"/>
    <col min="3374" max="3376" width="11.125" bestFit="1" customWidth="1"/>
    <col min="3377" max="3377" width="9.25" bestFit="1" customWidth="1"/>
    <col min="3576" max="3576" width="9.625" bestFit="1" customWidth="1"/>
    <col min="3577" max="3577" width="14.375" bestFit="1" customWidth="1"/>
    <col min="3578" max="3578" width="10.25" bestFit="1" customWidth="1"/>
    <col min="3579" max="3579" width="11" bestFit="1" customWidth="1"/>
    <col min="3580" max="3580" width="14.375" bestFit="1" customWidth="1"/>
    <col min="3581" max="3581" width="10.25" bestFit="1" customWidth="1"/>
    <col min="3582" max="3582" width="11" bestFit="1" customWidth="1"/>
    <col min="3583" max="3583" width="17.125" customWidth="1"/>
    <col min="3586" max="3593" width="16.125" customWidth="1"/>
    <col min="3594" max="3594" width="9.25" customWidth="1"/>
    <col min="3595" max="3595" width="7.125" customWidth="1"/>
    <col min="3596" max="3596" width="11.125" customWidth="1"/>
    <col min="3597" max="3597" width="7.125" customWidth="1"/>
    <col min="3598" max="3598" width="11.125" bestFit="1" customWidth="1"/>
    <col min="3599" max="3599" width="7.125" customWidth="1"/>
    <col min="3600" max="3600" width="11.125" bestFit="1" customWidth="1"/>
    <col min="3601" max="3601" width="7.125" customWidth="1"/>
    <col min="3602" max="3602" width="11.125" customWidth="1"/>
    <col min="3603" max="3603" width="7.125" customWidth="1"/>
    <col min="3604" max="3604" width="11.125" bestFit="1" customWidth="1"/>
    <col min="3605" max="3605" width="7.125" customWidth="1"/>
    <col min="3606" max="3606" width="11.125" bestFit="1" customWidth="1"/>
    <col min="3607" max="3607" width="9.25" customWidth="1"/>
    <col min="3608" max="3608" width="7.125" customWidth="1"/>
    <col min="3609" max="3609" width="11.125" customWidth="1"/>
    <col min="3610" max="3610" width="11.125" bestFit="1" customWidth="1"/>
    <col min="3611" max="3611" width="7.125" customWidth="1"/>
    <col min="3612" max="3612" width="11.125" bestFit="1" customWidth="1"/>
    <col min="3613" max="3613" width="11.125" customWidth="1"/>
    <col min="3614" max="3614" width="7.125" customWidth="1"/>
    <col min="3615" max="3616" width="11.125" bestFit="1" customWidth="1"/>
    <col min="3617" max="3617" width="7.125" customWidth="1"/>
    <col min="3618" max="3619" width="11.125" bestFit="1" customWidth="1"/>
    <col min="3620" max="3620" width="9.25" customWidth="1"/>
    <col min="3621" max="3621" width="7.125" customWidth="1"/>
    <col min="3622" max="3624" width="11.125" bestFit="1" customWidth="1"/>
    <col min="3625" max="3625" width="7.125" customWidth="1"/>
    <col min="3626" max="3628" width="11.125" bestFit="1" customWidth="1"/>
    <col min="3629" max="3629" width="7.125" customWidth="1"/>
    <col min="3630" max="3632" width="11.125" bestFit="1" customWidth="1"/>
    <col min="3633" max="3633" width="9.25" bestFit="1" customWidth="1"/>
    <col min="3832" max="3832" width="9.625" bestFit="1" customWidth="1"/>
    <col min="3833" max="3833" width="14.375" bestFit="1" customWidth="1"/>
    <col min="3834" max="3834" width="10.25" bestFit="1" customWidth="1"/>
    <col min="3835" max="3835" width="11" bestFit="1" customWidth="1"/>
    <col min="3836" max="3836" width="14.375" bestFit="1" customWidth="1"/>
    <col min="3837" max="3837" width="10.25" bestFit="1" customWidth="1"/>
    <col min="3838" max="3838" width="11" bestFit="1" customWidth="1"/>
    <col min="3839" max="3839" width="17.125" customWidth="1"/>
    <col min="3842" max="3849" width="16.125" customWidth="1"/>
    <col min="3850" max="3850" width="9.25" customWidth="1"/>
    <col min="3851" max="3851" width="7.125" customWidth="1"/>
    <col min="3852" max="3852" width="11.125" customWidth="1"/>
    <col min="3853" max="3853" width="7.125" customWidth="1"/>
    <col min="3854" max="3854" width="11.125" bestFit="1" customWidth="1"/>
    <col min="3855" max="3855" width="7.125" customWidth="1"/>
    <col min="3856" max="3856" width="11.125" bestFit="1" customWidth="1"/>
    <col min="3857" max="3857" width="7.125" customWidth="1"/>
    <col min="3858" max="3858" width="11.125" customWidth="1"/>
    <col min="3859" max="3859" width="7.125" customWidth="1"/>
    <col min="3860" max="3860" width="11.125" bestFit="1" customWidth="1"/>
    <col min="3861" max="3861" width="7.125" customWidth="1"/>
    <col min="3862" max="3862" width="11.125" bestFit="1" customWidth="1"/>
    <col min="3863" max="3863" width="9.25" customWidth="1"/>
    <col min="3864" max="3864" width="7.125" customWidth="1"/>
    <col min="3865" max="3865" width="11.125" customWidth="1"/>
    <col min="3866" max="3866" width="11.125" bestFit="1" customWidth="1"/>
    <col min="3867" max="3867" width="7.125" customWidth="1"/>
    <col min="3868" max="3868" width="11.125" bestFit="1" customWidth="1"/>
    <col min="3869" max="3869" width="11.125" customWidth="1"/>
    <col min="3870" max="3870" width="7.125" customWidth="1"/>
    <col min="3871" max="3872" width="11.125" bestFit="1" customWidth="1"/>
    <col min="3873" max="3873" width="7.125" customWidth="1"/>
    <col min="3874" max="3875" width="11.125" bestFit="1" customWidth="1"/>
    <col min="3876" max="3876" width="9.25" customWidth="1"/>
    <col min="3877" max="3877" width="7.125" customWidth="1"/>
    <col min="3878" max="3880" width="11.125" bestFit="1" customWidth="1"/>
    <col min="3881" max="3881" width="7.125" customWidth="1"/>
    <col min="3882" max="3884" width="11.125" bestFit="1" customWidth="1"/>
    <col min="3885" max="3885" width="7.125" customWidth="1"/>
    <col min="3886" max="3888" width="11.125" bestFit="1" customWidth="1"/>
    <col min="3889" max="3889" width="9.25" bestFit="1" customWidth="1"/>
    <col min="4088" max="4088" width="9.625" bestFit="1" customWidth="1"/>
    <col min="4089" max="4089" width="14.375" bestFit="1" customWidth="1"/>
    <col min="4090" max="4090" width="10.25" bestFit="1" customWidth="1"/>
    <col min="4091" max="4091" width="11" bestFit="1" customWidth="1"/>
    <col min="4092" max="4092" width="14.375" bestFit="1" customWidth="1"/>
    <col min="4093" max="4093" width="10.25" bestFit="1" customWidth="1"/>
    <col min="4094" max="4094" width="11" bestFit="1" customWidth="1"/>
    <col min="4095" max="4095" width="17.125" customWidth="1"/>
    <col min="4098" max="4105" width="16.125" customWidth="1"/>
    <col min="4106" max="4106" width="9.25" customWidth="1"/>
    <col min="4107" max="4107" width="7.125" customWidth="1"/>
    <col min="4108" max="4108" width="11.125" customWidth="1"/>
    <col min="4109" max="4109" width="7.125" customWidth="1"/>
    <col min="4110" max="4110" width="11.125" bestFit="1" customWidth="1"/>
    <col min="4111" max="4111" width="7.125" customWidth="1"/>
    <col min="4112" max="4112" width="11.125" bestFit="1" customWidth="1"/>
    <col min="4113" max="4113" width="7.125" customWidth="1"/>
    <col min="4114" max="4114" width="11.125" customWidth="1"/>
    <col min="4115" max="4115" width="7.125" customWidth="1"/>
    <col min="4116" max="4116" width="11.125" bestFit="1" customWidth="1"/>
    <col min="4117" max="4117" width="7.125" customWidth="1"/>
    <col min="4118" max="4118" width="11.125" bestFit="1" customWidth="1"/>
    <col min="4119" max="4119" width="9.25" customWidth="1"/>
    <col min="4120" max="4120" width="7.125" customWidth="1"/>
    <col min="4121" max="4121" width="11.125" customWidth="1"/>
    <col min="4122" max="4122" width="11.125" bestFit="1" customWidth="1"/>
    <col min="4123" max="4123" width="7.125" customWidth="1"/>
    <col min="4124" max="4124" width="11.125" bestFit="1" customWidth="1"/>
    <col min="4125" max="4125" width="11.125" customWidth="1"/>
    <col min="4126" max="4126" width="7.125" customWidth="1"/>
    <col min="4127" max="4128" width="11.125" bestFit="1" customWidth="1"/>
    <col min="4129" max="4129" width="7.125" customWidth="1"/>
    <col min="4130" max="4131" width="11.125" bestFit="1" customWidth="1"/>
    <col min="4132" max="4132" width="9.25" customWidth="1"/>
    <col min="4133" max="4133" width="7.125" customWidth="1"/>
    <col min="4134" max="4136" width="11.125" bestFit="1" customWidth="1"/>
    <col min="4137" max="4137" width="7.125" customWidth="1"/>
    <col min="4138" max="4140" width="11.125" bestFit="1" customWidth="1"/>
    <col min="4141" max="4141" width="7.125" customWidth="1"/>
    <col min="4142" max="4144" width="11.125" bestFit="1" customWidth="1"/>
    <col min="4145" max="4145" width="9.25" bestFit="1" customWidth="1"/>
    <col min="4344" max="4344" width="9.625" bestFit="1" customWidth="1"/>
    <col min="4345" max="4345" width="14.375" bestFit="1" customWidth="1"/>
    <col min="4346" max="4346" width="10.25" bestFit="1" customWidth="1"/>
    <col min="4347" max="4347" width="11" bestFit="1" customWidth="1"/>
    <col min="4348" max="4348" width="14.375" bestFit="1" customWidth="1"/>
    <col min="4349" max="4349" width="10.25" bestFit="1" customWidth="1"/>
    <col min="4350" max="4350" width="11" bestFit="1" customWidth="1"/>
    <col min="4351" max="4351" width="17.125" customWidth="1"/>
    <col min="4354" max="4361" width="16.125" customWidth="1"/>
    <col min="4362" max="4362" width="9.25" customWidth="1"/>
    <col min="4363" max="4363" width="7.125" customWidth="1"/>
    <col min="4364" max="4364" width="11.125" customWidth="1"/>
    <col min="4365" max="4365" width="7.125" customWidth="1"/>
    <col min="4366" max="4366" width="11.125" bestFit="1" customWidth="1"/>
    <col min="4367" max="4367" width="7.125" customWidth="1"/>
    <col min="4368" max="4368" width="11.125" bestFit="1" customWidth="1"/>
    <col min="4369" max="4369" width="7.125" customWidth="1"/>
    <col min="4370" max="4370" width="11.125" customWidth="1"/>
    <col min="4371" max="4371" width="7.125" customWidth="1"/>
    <col min="4372" max="4372" width="11.125" bestFit="1" customWidth="1"/>
    <col min="4373" max="4373" width="7.125" customWidth="1"/>
    <col min="4374" max="4374" width="11.125" bestFit="1" customWidth="1"/>
    <col min="4375" max="4375" width="9.25" customWidth="1"/>
    <col min="4376" max="4376" width="7.125" customWidth="1"/>
    <col min="4377" max="4377" width="11.125" customWidth="1"/>
    <col min="4378" max="4378" width="11.125" bestFit="1" customWidth="1"/>
    <col min="4379" max="4379" width="7.125" customWidth="1"/>
    <col min="4380" max="4380" width="11.125" bestFit="1" customWidth="1"/>
    <col min="4381" max="4381" width="11.125" customWidth="1"/>
    <col min="4382" max="4382" width="7.125" customWidth="1"/>
    <col min="4383" max="4384" width="11.125" bestFit="1" customWidth="1"/>
    <col min="4385" max="4385" width="7.125" customWidth="1"/>
    <col min="4386" max="4387" width="11.125" bestFit="1" customWidth="1"/>
    <col min="4388" max="4388" width="9.25" customWidth="1"/>
    <col min="4389" max="4389" width="7.125" customWidth="1"/>
    <col min="4390" max="4392" width="11.125" bestFit="1" customWidth="1"/>
    <col min="4393" max="4393" width="7.125" customWidth="1"/>
    <col min="4394" max="4396" width="11.125" bestFit="1" customWidth="1"/>
    <col min="4397" max="4397" width="7.125" customWidth="1"/>
    <col min="4398" max="4400" width="11.125" bestFit="1" customWidth="1"/>
    <col min="4401" max="4401" width="9.25" bestFit="1" customWidth="1"/>
    <col min="4600" max="4600" width="9.625" bestFit="1" customWidth="1"/>
    <col min="4601" max="4601" width="14.375" bestFit="1" customWidth="1"/>
    <col min="4602" max="4602" width="10.25" bestFit="1" customWidth="1"/>
    <col min="4603" max="4603" width="11" bestFit="1" customWidth="1"/>
    <col min="4604" max="4604" width="14.375" bestFit="1" customWidth="1"/>
    <col min="4605" max="4605" width="10.25" bestFit="1" customWidth="1"/>
    <col min="4606" max="4606" width="11" bestFit="1" customWidth="1"/>
    <col min="4607" max="4607" width="17.125" customWidth="1"/>
    <col min="4610" max="4617" width="16.125" customWidth="1"/>
    <col min="4618" max="4618" width="9.25" customWidth="1"/>
    <col min="4619" max="4619" width="7.125" customWidth="1"/>
    <col min="4620" max="4620" width="11.125" customWidth="1"/>
    <col min="4621" max="4621" width="7.125" customWidth="1"/>
    <col min="4622" max="4622" width="11.125" bestFit="1" customWidth="1"/>
    <col min="4623" max="4623" width="7.125" customWidth="1"/>
    <col min="4624" max="4624" width="11.125" bestFit="1" customWidth="1"/>
    <col min="4625" max="4625" width="7.125" customWidth="1"/>
    <col min="4626" max="4626" width="11.125" customWidth="1"/>
    <col min="4627" max="4627" width="7.125" customWidth="1"/>
    <col min="4628" max="4628" width="11.125" bestFit="1" customWidth="1"/>
    <col min="4629" max="4629" width="7.125" customWidth="1"/>
    <col min="4630" max="4630" width="11.125" bestFit="1" customWidth="1"/>
    <col min="4631" max="4631" width="9.25" customWidth="1"/>
    <col min="4632" max="4632" width="7.125" customWidth="1"/>
    <col min="4633" max="4633" width="11.125" customWidth="1"/>
    <col min="4634" max="4634" width="11.125" bestFit="1" customWidth="1"/>
    <col min="4635" max="4635" width="7.125" customWidth="1"/>
    <col min="4636" max="4636" width="11.125" bestFit="1" customWidth="1"/>
    <col min="4637" max="4637" width="11.125" customWidth="1"/>
    <col min="4638" max="4638" width="7.125" customWidth="1"/>
    <col min="4639" max="4640" width="11.125" bestFit="1" customWidth="1"/>
    <col min="4641" max="4641" width="7.125" customWidth="1"/>
    <col min="4642" max="4643" width="11.125" bestFit="1" customWidth="1"/>
    <col min="4644" max="4644" width="9.25" customWidth="1"/>
    <col min="4645" max="4645" width="7.125" customWidth="1"/>
    <col min="4646" max="4648" width="11.125" bestFit="1" customWidth="1"/>
    <col min="4649" max="4649" width="7.125" customWidth="1"/>
    <col min="4650" max="4652" width="11.125" bestFit="1" customWidth="1"/>
    <col min="4653" max="4653" width="7.125" customWidth="1"/>
    <col min="4654" max="4656" width="11.125" bestFit="1" customWidth="1"/>
    <col min="4657" max="4657" width="9.25" bestFit="1" customWidth="1"/>
    <col min="4856" max="4856" width="9.625" bestFit="1" customWidth="1"/>
    <col min="4857" max="4857" width="14.375" bestFit="1" customWidth="1"/>
    <col min="4858" max="4858" width="10.25" bestFit="1" customWidth="1"/>
    <col min="4859" max="4859" width="11" bestFit="1" customWidth="1"/>
    <col min="4860" max="4860" width="14.375" bestFit="1" customWidth="1"/>
    <col min="4861" max="4861" width="10.25" bestFit="1" customWidth="1"/>
    <col min="4862" max="4862" width="11" bestFit="1" customWidth="1"/>
    <col min="4863" max="4863" width="17.125" customWidth="1"/>
    <col min="4866" max="4873" width="16.125" customWidth="1"/>
    <col min="4874" max="4874" width="9.25" customWidth="1"/>
    <col min="4875" max="4875" width="7.125" customWidth="1"/>
    <col min="4876" max="4876" width="11.125" customWidth="1"/>
    <col min="4877" max="4877" width="7.125" customWidth="1"/>
    <col min="4878" max="4878" width="11.125" bestFit="1" customWidth="1"/>
    <col min="4879" max="4879" width="7.125" customWidth="1"/>
    <col min="4880" max="4880" width="11.125" bestFit="1" customWidth="1"/>
    <col min="4881" max="4881" width="7.125" customWidth="1"/>
    <col min="4882" max="4882" width="11.125" customWidth="1"/>
    <col min="4883" max="4883" width="7.125" customWidth="1"/>
    <col min="4884" max="4884" width="11.125" bestFit="1" customWidth="1"/>
    <col min="4885" max="4885" width="7.125" customWidth="1"/>
    <col min="4886" max="4886" width="11.125" bestFit="1" customWidth="1"/>
    <col min="4887" max="4887" width="9.25" customWidth="1"/>
    <col min="4888" max="4888" width="7.125" customWidth="1"/>
    <col min="4889" max="4889" width="11.125" customWidth="1"/>
    <col min="4890" max="4890" width="11.125" bestFit="1" customWidth="1"/>
    <col min="4891" max="4891" width="7.125" customWidth="1"/>
    <col min="4892" max="4892" width="11.125" bestFit="1" customWidth="1"/>
    <col min="4893" max="4893" width="11.125" customWidth="1"/>
    <col min="4894" max="4894" width="7.125" customWidth="1"/>
    <col min="4895" max="4896" width="11.125" bestFit="1" customWidth="1"/>
    <col min="4897" max="4897" width="7.125" customWidth="1"/>
    <col min="4898" max="4899" width="11.125" bestFit="1" customWidth="1"/>
    <col min="4900" max="4900" width="9.25" customWidth="1"/>
    <col min="4901" max="4901" width="7.125" customWidth="1"/>
    <col min="4902" max="4904" width="11.125" bestFit="1" customWidth="1"/>
    <col min="4905" max="4905" width="7.125" customWidth="1"/>
    <col min="4906" max="4908" width="11.125" bestFit="1" customWidth="1"/>
    <col min="4909" max="4909" width="7.125" customWidth="1"/>
    <col min="4910" max="4912" width="11.125" bestFit="1" customWidth="1"/>
    <col min="4913" max="4913" width="9.25" bestFit="1" customWidth="1"/>
    <col min="5112" max="5112" width="9.625" bestFit="1" customWidth="1"/>
    <col min="5113" max="5113" width="14.375" bestFit="1" customWidth="1"/>
    <col min="5114" max="5114" width="10.25" bestFit="1" customWidth="1"/>
    <col min="5115" max="5115" width="11" bestFit="1" customWidth="1"/>
    <col min="5116" max="5116" width="14.375" bestFit="1" customWidth="1"/>
    <col min="5117" max="5117" width="10.25" bestFit="1" customWidth="1"/>
    <col min="5118" max="5118" width="11" bestFit="1" customWidth="1"/>
    <col min="5119" max="5119" width="17.125" customWidth="1"/>
    <col min="5122" max="5129" width="16.125" customWidth="1"/>
    <col min="5130" max="5130" width="9.25" customWidth="1"/>
    <col min="5131" max="5131" width="7.125" customWidth="1"/>
    <col min="5132" max="5132" width="11.125" customWidth="1"/>
    <col min="5133" max="5133" width="7.125" customWidth="1"/>
    <col min="5134" max="5134" width="11.125" bestFit="1" customWidth="1"/>
    <col min="5135" max="5135" width="7.125" customWidth="1"/>
    <col min="5136" max="5136" width="11.125" bestFit="1" customWidth="1"/>
    <col min="5137" max="5137" width="7.125" customWidth="1"/>
    <col min="5138" max="5138" width="11.125" customWidth="1"/>
    <col min="5139" max="5139" width="7.125" customWidth="1"/>
    <col min="5140" max="5140" width="11.125" bestFit="1" customWidth="1"/>
    <col min="5141" max="5141" width="7.125" customWidth="1"/>
    <col min="5142" max="5142" width="11.125" bestFit="1" customWidth="1"/>
    <col min="5143" max="5143" width="9.25" customWidth="1"/>
    <col min="5144" max="5144" width="7.125" customWidth="1"/>
    <col min="5145" max="5145" width="11.125" customWidth="1"/>
    <col min="5146" max="5146" width="11.125" bestFit="1" customWidth="1"/>
    <col min="5147" max="5147" width="7.125" customWidth="1"/>
    <col min="5148" max="5148" width="11.125" bestFit="1" customWidth="1"/>
    <col min="5149" max="5149" width="11.125" customWidth="1"/>
    <col min="5150" max="5150" width="7.125" customWidth="1"/>
    <col min="5151" max="5152" width="11.125" bestFit="1" customWidth="1"/>
    <col min="5153" max="5153" width="7.125" customWidth="1"/>
    <col min="5154" max="5155" width="11.125" bestFit="1" customWidth="1"/>
    <col min="5156" max="5156" width="9.25" customWidth="1"/>
    <col min="5157" max="5157" width="7.125" customWidth="1"/>
    <col min="5158" max="5160" width="11.125" bestFit="1" customWidth="1"/>
    <col min="5161" max="5161" width="7.125" customWidth="1"/>
    <col min="5162" max="5164" width="11.125" bestFit="1" customWidth="1"/>
    <col min="5165" max="5165" width="7.125" customWidth="1"/>
    <col min="5166" max="5168" width="11.125" bestFit="1" customWidth="1"/>
    <col min="5169" max="5169" width="9.25" bestFit="1" customWidth="1"/>
    <col min="5368" max="5368" width="9.625" bestFit="1" customWidth="1"/>
    <col min="5369" max="5369" width="14.375" bestFit="1" customWidth="1"/>
    <col min="5370" max="5370" width="10.25" bestFit="1" customWidth="1"/>
    <col min="5371" max="5371" width="11" bestFit="1" customWidth="1"/>
    <col min="5372" max="5372" width="14.375" bestFit="1" customWidth="1"/>
    <col min="5373" max="5373" width="10.25" bestFit="1" customWidth="1"/>
    <col min="5374" max="5374" width="11" bestFit="1" customWidth="1"/>
    <col min="5375" max="5375" width="17.125" customWidth="1"/>
    <col min="5378" max="5385" width="16.125" customWidth="1"/>
    <col min="5386" max="5386" width="9.25" customWidth="1"/>
    <col min="5387" max="5387" width="7.125" customWidth="1"/>
    <col min="5388" max="5388" width="11.125" customWidth="1"/>
    <col min="5389" max="5389" width="7.125" customWidth="1"/>
    <col min="5390" max="5390" width="11.125" bestFit="1" customWidth="1"/>
    <col min="5391" max="5391" width="7.125" customWidth="1"/>
    <col min="5392" max="5392" width="11.125" bestFit="1" customWidth="1"/>
    <col min="5393" max="5393" width="7.125" customWidth="1"/>
    <col min="5394" max="5394" width="11.125" customWidth="1"/>
    <col min="5395" max="5395" width="7.125" customWidth="1"/>
    <col min="5396" max="5396" width="11.125" bestFit="1" customWidth="1"/>
    <col min="5397" max="5397" width="7.125" customWidth="1"/>
    <col min="5398" max="5398" width="11.125" bestFit="1" customWidth="1"/>
    <col min="5399" max="5399" width="9.25" customWidth="1"/>
    <col min="5400" max="5400" width="7.125" customWidth="1"/>
    <col min="5401" max="5401" width="11.125" customWidth="1"/>
    <col min="5402" max="5402" width="11.125" bestFit="1" customWidth="1"/>
    <col min="5403" max="5403" width="7.125" customWidth="1"/>
    <col min="5404" max="5404" width="11.125" bestFit="1" customWidth="1"/>
    <col min="5405" max="5405" width="11.125" customWidth="1"/>
    <col min="5406" max="5406" width="7.125" customWidth="1"/>
    <col min="5407" max="5408" width="11.125" bestFit="1" customWidth="1"/>
    <col min="5409" max="5409" width="7.125" customWidth="1"/>
    <col min="5410" max="5411" width="11.125" bestFit="1" customWidth="1"/>
    <col min="5412" max="5412" width="9.25" customWidth="1"/>
    <col min="5413" max="5413" width="7.125" customWidth="1"/>
    <col min="5414" max="5416" width="11.125" bestFit="1" customWidth="1"/>
    <col min="5417" max="5417" width="7.125" customWidth="1"/>
    <col min="5418" max="5420" width="11.125" bestFit="1" customWidth="1"/>
    <col min="5421" max="5421" width="7.125" customWidth="1"/>
    <col min="5422" max="5424" width="11.125" bestFit="1" customWidth="1"/>
    <col min="5425" max="5425" width="9.25" bestFit="1" customWidth="1"/>
    <col min="5624" max="5624" width="9.625" bestFit="1" customWidth="1"/>
    <col min="5625" max="5625" width="14.375" bestFit="1" customWidth="1"/>
    <col min="5626" max="5626" width="10.25" bestFit="1" customWidth="1"/>
    <col min="5627" max="5627" width="11" bestFit="1" customWidth="1"/>
    <col min="5628" max="5628" width="14.375" bestFit="1" customWidth="1"/>
    <col min="5629" max="5629" width="10.25" bestFit="1" customWidth="1"/>
    <col min="5630" max="5630" width="11" bestFit="1" customWidth="1"/>
    <col min="5631" max="5631" width="17.125" customWidth="1"/>
    <col min="5634" max="5641" width="16.125" customWidth="1"/>
    <col min="5642" max="5642" width="9.25" customWidth="1"/>
    <col min="5643" max="5643" width="7.125" customWidth="1"/>
    <col min="5644" max="5644" width="11.125" customWidth="1"/>
    <col min="5645" max="5645" width="7.125" customWidth="1"/>
    <col min="5646" max="5646" width="11.125" bestFit="1" customWidth="1"/>
    <col min="5647" max="5647" width="7.125" customWidth="1"/>
    <col min="5648" max="5648" width="11.125" bestFit="1" customWidth="1"/>
    <col min="5649" max="5649" width="7.125" customWidth="1"/>
    <col min="5650" max="5650" width="11.125" customWidth="1"/>
    <col min="5651" max="5651" width="7.125" customWidth="1"/>
    <col min="5652" max="5652" width="11.125" bestFit="1" customWidth="1"/>
    <col min="5653" max="5653" width="7.125" customWidth="1"/>
    <col min="5654" max="5654" width="11.125" bestFit="1" customWidth="1"/>
    <col min="5655" max="5655" width="9.25" customWidth="1"/>
    <col min="5656" max="5656" width="7.125" customWidth="1"/>
    <col min="5657" max="5657" width="11.125" customWidth="1"/>
    <col min="5658" max="5658" width="11.125" bestFit="1" customWidth="1"/>
    <col min="5659" max="5659" width="7.125" customWidth="1"/>
    <col min="5660" max="5660" width="11.125" bestFit="1" customWidth="1"/>
    <col min="5661" max="5661" width="11.125" customWidth="1"/>
    <col min="5662" max="5662" width="7.125" customWidth="1"/>
    <col min="5663" max="5664" width="11.125" bestFit="1" customWidth="1"/>
    <col min="5665" max="5665" width="7.125" customWidth="1"/>
    <col min="5666" max="5667" width="11.125" bestFit="1" customWidth="1"/>
    <col min="5668" max="5668" width="9.25" customWidth="1"/>
    <col min="5669" max="5669" width="7.125" customWidth="1"/>
    <col min="5670" max="5672" width="11.125" bestFit="1" customWidth="1"/>
    <col min="5673" max="5673" width="7.125" customWidth="1"/>
    <col min="5674" max="5676" width="11.125" bestFit="1" customWidth="1"/>
    <col min="5677" max="5677" width="7.125" customWidth="1"/>
    <col min="5678" max="5680" width="11.125" bestFit="1" customWidth="1"/>
    <col min="5681" max="5681" width="9.25" bestFit="1" customWidth="1"/>
    <col min="5880" max="5880" width="9.625" bestFit="1" customWidth="1"/>
    <col min="5881" max="5881" width="14.375" bestFit="1" customWidth="1"/>
    <col min="5882" max="5882" width="10.25" bestFit="1" customWidth="1"/>
    <col min="5883" max="5883" width="11" bestFit="1" customWidth="1"/>
    <col min="5884" max="5884" width="14.375" bestFit="1" customWidth="1"/>
    <col min="5885" max="5885" width="10.25" bestFit="1" customWidth="1"/>
    <col min="5886" max="5886" width="11" bestFit="1" customWidth="1"/>
    <col min="5887" max="5887" width="17.125" customWidth="1"/>
    <col min="5890" max="5897" width="16.125" customWidth="1"/>
    <col min="5898" max="5898" width="9.25" customWidth="1"/>
    <col min="5899" max="5899" width="7.125" customWidth="1"/>
    <col min="5900" max="5900" width="11.125" customWidth="1"/>
    <col min="5901" max="5901" width="7.125" customWidth="1"/>
    <col min="5902" max="5902" width="11.125" bestFit="1" customWidth="1"/>
    <col min="5903" max="5903" width="7.125" customWidth="1"/>
    <col min="5904" max="5904" width="11.125" bestFit="1" customWidth="1"/>
    <col min="5905" max="5905" width="7.125" customWidth="1"/>
    <col min="5906" max="5906" width="11.125" customWidth="1"/>
    <col min="5907" max="5907" width="7.125" customWidth="1"/>
    <col min="5908" max="5908" width="11.125" bestFit="1" customWidth="1"/>
    <col min="5909" max="5909" width="7.125" customWidth="1"/>
    <col min="5910" max="5910" width="11.125" bestFit="1" customWidth="1"/>
    <col min="5911" max="5911" width="9.25" customWidth="1"/>
    <col min="5912" max="5912" width="7.125" customWidth="1"/>
    <col min="5913" max="5913" width="11.125" customWidth="1"/>
    <col min="5914" max="5914" width="11.125" bestFit="1" customWidth="1"/>
    <col min="5915" max="5915" width="7.125" customWidth="1"/>
    <col min="5916" max="5916" width="11.125" bestFit="1" customWidth="1"/>
    <col min="5917" max="5917" width="11.125" customWidth="1"/>
    <col min="5918" max="5918" width="7.125" customWidth="1"/>
    <col min="5919" max="5920" width="11.125" bestFit="1" customWidth="1"/>
    <col min="5921" max="5921" width="7.125" customWidth="1"/>
    <col min="5922" max="5923" width="11.125" bestFit="1" customWidth="1"/>
    <col min="5924" max="5924" width="9.25" customWidth="1"/>
    <col min="5925" max="5925" width="7.125" customWidth="1"/>
    <col min="5926" max="5928" width="11.125" bestFit="1" customWidth="1"/>
    <col min="5929" max="5929" width="7.125" customWidth="1"/>
    <col min="5930" max="5932" width="11.125" bestFit="1" customWidth="1"/>
    <col min="5933" max="5933" width="7.125" customWidth="1"/>
    <col min="5934" max="5936" width="11.125" bestFit="1" customWidth="1"/>
    <col min="5937" max="5937" width="9.25" bestFit="1" customWidth="1"/>
    <col min="6136" max="6136" width="9.625" bestFit="1" customWidth="1"/>
    <col min="6137" max="6137" width="14.375" bestFit="1" customWidth="1"/>
    <col min="6138" max="6138" width="10.25" bestFit="1" customWidth="1"/>
    <col min="6139" max="6139" width="11" bestFit="1" customWidth="1"/>
    <col min="6140" max="6140" width="14.375" bestFit="1" customWidth="1"/>
    <col min="6141" max="6141" width="10.25" bestFit="1" customWidth="1"/>
    <col min="6142" max="6142" width="11" bestFit="1" customWidth="1"/>
    <col min="6143" max="6143" width="17.125" customWidth="1"/>
    <col min="6146" max="6153" width="16.125" customWidth="1"/>
    <col min="6154" max="6154" width="9.25" customWidth="1"/>
    <col min="6155" max="6155" width="7.125" customWidth="1"/>
    <col min="6156" max="6156" width="11.125" customWidth="1"/>
    <col min="6157" max="6157" width="7.125" customWidth="1"/>
    <col min="6158" max="6158" width="11.125" bestFit="1" customWidth="1"/>
    <col min="6159" max="6159" width="7.125" customWidth="1"/>
    <col min="6160" max="6160" width="11.125" bestFit="1" customWidth="1"/>
    <col min="6161" max="6161" width="7.125" customWidth="1"/>
    <col min="6162" max="6162" width="11.125" customWidth="1"/>
    <col min="6163" max="6163" width="7.125" customWidth="1"/>
    <col min="6164" max="6164" width="11.125" bestFit="1" customWidth="1"/>
    <col min="6165" max="6165" width="7.125" customWidth="1"/>
    <col min="6166" max="6166" width="11.125" bestFit="1" customWidth="1"/>
    <col min="6167" max="6167" width="9.25" customWidth="1"/>
    <col min="6168" max="6168" width="7.125" customWidth="1"/>
    <col min="6169" max="6169" width="11.125" customWidth="1"/>
    <col min="6170" max="6170" width="11.125" bestFit="1" customWidth="1"/>
    <col min="6171" max="6171" width="7.125" customWidth="1"/>
    <col min="6172" max="6172" width="11.125" bestFit="1" customWidth="1"/>
    <col min="6173" max="6173" width="11.125" customWidth="1"/>
    <col min="6174" max="6174" width="7.125" customWidth="1"/>
    <col min="6175" max="6176" width="11.125" bestFit="1" customWidth="1"/>
    <col min="6177" max="6177" width="7.125" customWidth="1"/>
    <col min="6178" max="6179" width="11.125" bestFit="1" customWidth="1"/>
    <col min="6180" max="6180" width="9.25" customWidth="1"/>
    <col min="6181" max="6181" width="7.125" customWidth="1"/>
    <col min="6182" max="6184" width="11.125" bestFit="1" customWidth="1"/>
    <col min="6185" max="6185" width="7.125" customWidth="1"/>
    <col min="6186" max="6188" width="11.125" bestFit="1" customWidth="1"/>
    <col min="6189" max="6189" width="7.125" customWidth="1"/>
    <col min="6190" max="6192" width="11.125" bestFit="1" customWidth="1"/>
    <col min="6193" max="6193" width="9.25" bestFit="1" customWidth="1"/>
    <col min="6392" max="6392" width="9.625" bestFit="1" customWidth="1"/>
    <col min="6393" max="6393" width="14.375" bestFit="1" customWidth="1"/>
    <col min="6394" max="6394" width="10.25" bestFit="1" customWidth="1"/>
    <col min="6395" max="6395" width="11" bestFit="1" customWidth="1"/>
    <col min="6396" max="6396" width="14.375" bestFit="1" customWidth="1"/>
    <col min="6397" max="6397" width="10.25" bestFit="1" customWidth="1"/>
    <col min="6398" max="6398" width="11" bestFit="1" customWidth="1"/>
    <col min="6399" max="6399" width="17.125" customWidth="1"/>
    <col min="6402" max="6409" width="16.125" customWidth="1"/>
    <col min="6410" max="6410" width="9.25" customWidth="1"/>
    <col min="6411" max="6411" width="7.125" customWidth="1"/>
    <col min="6412" max="6412" width="11.125" customWidth="1"/>
    <col min="6413" max="6413" width="7.125" customWidth="1"/>
    <col min="6414" max="6414" width="11.125" bestFit="1" customWidth="1"/>
    <col min="6415" max="6415" width="7.125" customWidth="1"/>
    <col min="6416" max="6416" width="11.125" bestFit="1" customWidth="1"/>
    <col min="6417" max="6417" width="7.125" customWidth="1"/>
    <col min="6418" max="6418" width="11.125" customWidth="1"/>
    <col min="6419" max="6419" width="7.125" customWidth="1"/>
    <col min="6420" max="6420" width="11.125" bestFit="1" customWidth="1"/>
    <col min="6421" max="6421" width="7.125" customWidth="1"/>
    <col min="6422" max="6422" width="11.125" bestFit="1" customWidth="1"/>
    <col min="6423" max="6423" width="9.25" customWidth="1"/>
    <col min="6424" max="6424" width="7.125" customWidth="1"/>
    <col min="6425" max="6425" width="11.125" customWidth="1"/>
    <col min="6426" max="6426" width="11.125" bestFit="1" customWidth="1"/>
    <col min="6427" max="6427" width="7.125" customWidth="1"/>
    <col min="6428" max="6428" width="11.125" bestFit="1" customWidth="1"/>
    <col min="6429" max="6429" width="11.125" customWidth="1"/>
    <col min="6430" max="6430" width="7.125" customWidth="1"/>
    <col min="6431" max="6432" width="11.125" bestFit="1" customWidth="1"/>
    <col min="6433" max="6433" width="7.125" customWidth="1"/>
    <col min="6434" max="6435" width="11.125" bestFit="1" customWidth="1"/>
    <col min="6436" max="6436" width="9.25" customWidth="1"/>
    <col min="6437" max="6437" width="7.125" customWidth="1"/>
    <col min="6438" max="6440" width="11.125" bestFit="1" customWidth="1"/>
    <col min="6441" max="6441" width="7.125" customWidth="1"/>
    <col min="6442" max="6444" width="11.125" bestFit="1" customWidth="1"/>
    <col min="6445" max="6445" width="7.125" customWidth="1"/>
    <col min="6446" max="6448" width="11.125" bestFit="1" customWidth="1"/>
    <col min="6449" max="6449" width="9.25" bestFit="1" customWidth="1"/>
    <col min="6648" max="6648" width="9.625" bestFit="1" customWidth="1"/>
    <col min="6649" max="6649" width="14.375" bestFit="1" customWidth="1"/>
    <col min="6650" max="6650" width="10.25" bestFit="1" customWidth="1"/>
    <col min="6651" max="6651" width="11" bestFit="1" customWidth="1"/>
    <col min="6652" max="6652" width="14.375" bestFit="1" customWidth="1"/>
    <col min="6653" max="6653" width="10.25" bestFit="1" customWidth="1"/>
    <col min="6654" max="6654" width="11" bestFit="1" customWidth="1"/>
    <col min="6655" max="6655" width="17.125" customWidth="1"/>
    <col min="6658" max="6665" width="16.125" customWidth="1"/>
    <col min="6666" max="6666" width="9.25" customWidth="1"/>
    <col min="6667" max="6667" width="7.125" customWidth="1"/>
    <col min="6668" max="6668" width="11.125" customWidth="1"/>
    <col min="6669" max="6669" width="7.125" customWidth="1"/>
    <col min="6670" max="6670" width="11.125" bestFit="1" customWidth="1"/>
    <col min="6671" max="6671" width="7.125" customWidth="1"/>
    <col min="6672" max="6672" width="11.125" bestFit="1" customWidth="1"/>
    <col min="6673" max="6673" width="7.125" customWidth="1"/>
    <col min="6674" max="6674" width="11.125" customWidth="1"/>
    <col min="6675" max="6675" width="7.125" customWidth="1"/>
    <col min="6676" max="6676" width="11.125" bestFit="1" customWidth="1"/>
    <col min="6677" max="6677" width="7.125" customWidth="1"/>
    <col min="6678" max="6678" width="11.125" bestFit="1" customWidth="1"/>
    <col min="6679" max="6679" width="9.25" customWidth="1"/>
    <col min="6680" max="6680" width="7.125" customWidth="1"/>
    <col min="6681" max="6681" width="11.125" customWidth="1"/>
    <col min="6682" max="6682" width="11.125" bestFit="1" customWidth="1"/>
    <col min="6683" max="6683" width="7.125" customWidth="1"/>
    <col min="6684" max="6684" width="11.125" bestFit="1" customWidth="1"/>
    <col min="6685" max="6685" width="11.125" customWidth="1"/>
    <col min="6686" max="6686" width="7.125" customWidth="1"/>
    <col min="6687" max="6688" width="11.125" bestFit="1" customWidth="1"/>
    <col min="6689" max="6689" width="7.125" customWidth="1"/>
    <col min="6690" max="6691" width="11.125" bestFit="1" customWidth="1"/>
    <col min="6692" max="6692" width="9.25" customWidth="1"/>
    <col min="6693" max="6693" width="7.125" customWidth="1"/>
    <col min="6694" max="6696" width="11.125" bestFit="1" customWidth="1"/>
    <col min="6697" max="6697" width="7.125" customWidth="1"/>
    <col min="6698" max="6700" width="11.125" bestFit="1" customWidth="1"/>
    <col min="6701" max="6701" width="7.125" customWidth="1"/>
    <col min="6702" max="6704" width="11.125" bestFit="1" customWidth="1"/>
    <col min="6705" max="6705" width="9.25" bestFit="1" customWidth="1"/>
    <col min="6904" max="6904" width="9.625" bestFit="1" customWidth="1"/>
    <col min="6905" max="6905" width="14.375" bestFit="1" customWidth="1"/>
    <col min="6906" max="6906" width="10.25" bestFit="1" customWidth="1"/>
    <col min="6907" max="6907" width="11" bestFit="1" customWidth="1"/>
    <col min="6908" max="6908" width="14.375" bestFit="1" customWidth="1"/>
    <col min="6909" max="6909" width="10.25" bestFit="1" customWidth="1"/>
    <col min="6910" max="6910" width="11" bestFit="1" customWidth="1"/>
    <col min="6911" max="6911" width="17.125" customWidth="1"/>
    <col min="6914" max="6921" width="16.125" customWidth="1"/>
    <col min="6922" max="6922" width="9.25" customWidth="1"/>
    <col min="6923" max="6923" width="7.125" customWidth="1"/>
    <col min="6924" max="6924" width="11.125" customWidth="1"/>
    <col min="6925" max="6925" width="7.125" customWidth="1"/>
    <col min="6926" max="6926" width="11.125" bestFit="1" customWidth="1"/>
    <col min="6927" max="6927" width="7.125" customWidth="1"/>
    <col min="6928" max="6928" width="11.125" bestFit="1" customWidth="1"/>
    <col min="6929" max="6929" width="7.125" customWidth="1"/>
    <col min="6930" max="6930" width="11.125" customWidth="1"/>
    <col min="6931" max="6931" width="7.125" customWidth="1"/>
    <col min="6932" max="6932" width="11.125" bestFit="1" customWidth="1"/>
    <col min="6933" max="6933" width="7.125" customWidth="1"/>
    <col min="6934" max="6934" width="11.125" bestFit="1" customWidth="1"/>
    <col min="6935" max="6935" width="9.25" customWidth="1"/>
    <col min="6936" max="6936" width="7.125" customWidth="1"/>
    <col min="6937" max="6937" width="11.125" customWidth="1"/>
    <col min="6938" max="6938" width="11.125" bestFit="1" customWidth="1"/>
    <col min="6939" max="6939" width="7.125" customWidth="1"/>
    <col min="6940" max="6940" width="11.125" bestFit="1" customWidth="1"/>
    <col min="6941" max="6941" width="11.125" customWidth="1"/>
    <col min="6942" max="6942" width="7.125" customWidth="1"/>
    <col min="6943" max="6944" width="11.125" bestFit="1" customWidth="1"/>
    <col min="6945" max="6945" width="7.125" customWidth="1"/>
    <col min="6946" max="6947" width="11.125" bestFit="1" customWidth="1"/>
    <col min="6948" max="6948" width="9.25" customWidth="1"/>
    <col min="6949" max="6949" width="7.125" customWidth="1"/>
    <col min="6950" max="6952" width="11.125" bestFit="1" customWidth="1"/>
    <col min="6953" max="6953" width="7.125" customWidth="1"/>
    <col min="6954" max="6956" width="11.125" bestFit="1" customWidth="1"/>
    <col min="6957" max="6957" width="7.125" customWidth="1"/>
    <col min="6958" max="6960" width="11.125" bestFit="1" customWidth="1"/>
    <col min="6961" max="6961" width="9.25" bestFit="1" customWidth="1"/>
    <col min="7160" max="7160" width="9.625" bestFit="1" customWidth="1"/>
    <col min="7161" max="7161" width="14.375" bestFit="1" customWidth="1"/>
    <col min="7162" max="7162" width="10.25" bestFit="1" customWidth="1"/>
    <col min="7163" max="7163" width="11" bestFit="1" customWidth="1"/>
    <col min="7164" max="7164" width="14.375" bestFit="1" customWidth="1"/>
    <col min="7165" max="7165" width="10.25" bestFit="1" customWidth="1"/>
    <col min="7166" max="7166" width="11" bestFit="1" customWidth="1"/>
    <col min="7167" max="7167" width="17.125" customWidth="1"/>
    <col min="7170" max="7177" width="16.125" customWidth="1"/>
    <col min="7178" max="7178" width="9.25" customWidth="1"/>
    <col min="7179" max="7179" width="7.125" customWidth="1"/>
    <col min="7180" max="7180" width="11.125" customWidth="1"/>
    <col min="7181" max="7181" width="7.125" customWidth="1"/>
    <col min="7182" max="7182" width="11.125" bestFit="1" customWidth="1"/>
    <col min="7183" max="7183" width="7.125" customWidth="1"/>
    <col min="7184" max="7184" width="11.125" bestFit="1" customWidth="1"/>
    <col min="7185" max="7185" width="7.125" customWidth="1"/>
    <col min="7186" max="7186" width="11.125" customWidth="1"/>
    <col min="7187" max="7187" width="7.125" customWidth="1"/>
    <col min="7188" max="7188" width="11.125" bestFit="1" customWidth="1"/>
    <col min="7189" max="7189" width="7.125" customWidth="1"/>
    <col min="7190" max="7190" width="11.125" bestFit="1" customWidth="1"/>
    <col min="7191" max="7191" width="9.25" customWidth="1"/>
    <col min="7192" max="7192" width="7.125" customWidth="1"/>
    <col min="7193" max="7193" width="11.125" customWidth="1"/>
    <col min="7194" max="7194" width="11.125" bestFit="1" customWidth="1"/>
    <col min="7195" max="7195" width="7.125" customWidth="1"/>
    <col min="7196" max="7196" width="11.125" bestFit="1" customWidth="1"/>
    <col min="7197" max="7197" width="11.125" customWidth="1"/>
    <col min="7198" max="7198" width="7.125" customWidth="1"/>
    <col min="7199" max="7200" width="11.125" bestFit="1" customWidth="1"/>
    <col min="7201" max="7201" width="7.125" customWidth="1"/>
    <col min="7202" max="7203" width="11.125" bestFit="1" customWidth="1"/>
    <col min="7204" max="7204" width="9.25" customWidth="1"/>
    <col min="7205" max="7205" width="7.125" customWidth="1"/>
    <col min="7206" max="7208" width="11.125" bestFit="1" customWidth="1"/>
    <col min="7209" max="7209" width="7.125" customWidth="1"/>
    <col min="7210" max="7212" width="11.125" bestFit="1" customWidth="1"/>
    <col min="7213" max="7213" width="7.125" customWidth="1"/>
    <col min="7214" max="7216" width="11.125" bestFit="1" customWidth="1"/>
    <col min="7217" max="7217" width="9.25" bestFit="1" customWidth="1"/>
    <col min="7416" max="7416" width="9.625" bestFit="1" customWidth="1"/>
    <col min="7417" max="7417" width="14.375" bestFit="1" customWidth="1"/>
    <col min="7418" max="7418" width="10.25" bestFit="1" customWidth="1"/>
    <col min="7419" max="7419" width="11" bestFit="1" customWidth="1"/>
    <col min="7420" max="7420" width="14.375" bestFit="1" customWidth="1"/>
    <col min="7421" max="7421" width="10.25" bestFit="1" customWidth="1"/>
    <col min="7422" max="7422" width="11" bestFit="1" customWidth="1"/>
    <col min="7423" max="7423" width="17.125" customWidth="1"/>
    <col min="7426" max="7433" width="16.125" customWidth="1"/>
    <col min="7434" max="7434" width="9.25" customWidth="1"/>
    <col min="7435" max="7435" width="7.125" customWidth="1"/>
    <col min="7436" max="7436" width="11.125" customWidth="1"/>
    <col min="7437" max="7437" width="7.125" customWidth="1"/>
    <col min="7438" max="7438" width="11.125" bestFit="1" customWidth="1"/>
    <col min="7439" max="7439" width="7.125" customWidth="1"/>
    <col min="7440" max="7440" width="11.125" bestFit="1" customWidth="1"/>
    <col min="7441" max="7441" width="7.125" customWidth="1"/>
    <col min="7442" max="7442" width="11.125" customWidth="1"/>
    <col min="7443" max="7443" width="7.125" customWidth="1"/>
    <col min="7444" max="7444" width="11.125" bestFit="1" customWidth="1"/>
    <col min="7445" max="7445" width="7.125" customWidth="1"/>
    <col min="7446" max="7446" width="11.125" bestFit="1" customWidth="1"/>
    <col min="7447" max="7447" width="9.25" customWidth="1"/>
    <col min="7448" max="7448" width="7.125" customWidth="1"/>
    <col min="7449" max="7449" width="11.125" customWidth="1"/>
    <col min="7450" max="7450" width="11.125" bestFit="1" customWidth="1"/>
    <col min="7451" max="7451" width="7.125" customWidth="1"/>
    <col min="7452" max="7452" width="11.125" bestFit="1" customWidth="1"/>
    <col min="7453" max="7453" width="11.125" customWidth="1"/>
    <col min="7454" max="7454" width="7.125" customWidth="1"/>
    <col min="7455" max="7456" width="11.125" bestFit="1" customWidth="1"/>
    <col min="7457" max="7457" width="7.125" customWidth="1"/>
    <col min="7458" max="7459" width="11.125" bestFit="1" customWidth="1"/>
    <col min="7460" max="7460" width="9.25" customWidth="1"/>
    <col min="7461" max="7461" width="7.125" customWidth="1"/>
    <col min="7462" max="7464" width="11.125" bestFit="1" customWidth="1"/>
    <col min="7465" max="7465" width="7.125" customWidth="1"/>
    <col min="7466" max="7468" width="11.125" bestFit="1" customWidth="1"/>
    <col min="7469" max="7469" width="7.125" customWidth="1"/>
    <col min="7470" max="7472" width="11.125" bestFit="1" customWidth="1"/>
    <col min="7473" max="7473" width="9.25" bestFit="1" customWidth="1"/>
    <col min="7672" max="7672" width="9.625" bestFit="1" customWidth="1"/>
    <col min="7673" max="7673" width="14.375" bestFit="1" customWidth="1"/>
    <col min="7674" max="7674" width="10.25" bestFit="1" customWidth="1"/>
    <col min="7675" max="7675" width="11" bestFit="1" customWidth="1"/>
    <col min="7676" max="7676" width="14.375" bestFit="1" customWidth="1"/>
    <col min="7677" max="7677" width="10.25" bestFit="1" customWidth="1"/>
    <col min="7678" max="7678" width="11" bestFit="1" customWidth="1"/>
    <col min="7679" max="7679" width="17.125" customWidth="1"/>
    <col min="7682" max="7689" width="16.125" customWidth="1"/>
    <col min="7690" max="7690" width="9.25" customWidth="1"/>
    <col min="7691" max="7691" width="7.125" customWidth="1"/>
    <col min="7692" max="7692" width="11.125" customWidth="1"/>
    <col min="7693" max="7693" width="7.125" customWidth="1"/>
    <col min="7694" max="7694" width="11.125" bestFit="1" customWidth="1"/>
    <col min="7695" max="7695" width="7.125" customWidth="1"/>
    <col min="7696" max="7696" width="11.125" bestFit="1" customWidth="1"/>
    <col min="7697" max="7697" width="7.125" customWidth="1"/>
    <col min="7698" max="7698" width="11.125" customWidth="1"/>
    <col min="7699" max="7699" width="7.125" customWidth="1"/>
    <col min="7700" max="7700" width="11.125" bestFit="1" customWidth="1"/>
    <col min="7701" max="7701" width="7.125" customWidth="1"/>
    <col min="7702" max="7702" width="11.125" bestFit="1" customWidth="1"/>
    <col min="7703" max="7703" width="9.25" customWidth="1"/>
    <col min="7704" max="7704" width="7.125" customWidth="1"/>
    <col min="7705" max="7705" width="11.125" customWidth="1"/>
    <col min="7706" max="7706" width="11.125" bestFit="1" customWidth="1"/>
    <col min="7707" max="7707" width="7.125" customWidth="1"/>
    <col min="7708" max="7708" width="11.125" bestFit="1" customWidth="1"/>
    <col min="7709" max="7709" width="11.125" customWidth="1"/>
    <col min="7710" max="7710" width="7.125" customWidth="1"/>
    <col min="7711" max="7712" width="11.125" bestFit="1" customWidth="1"/>
    <col min="7713" max="7713" width="7.125" customWidth="1"/>
    <col min="7714" max="7715" width="11.125" bestFit="1" customWidth="1"/>
    <col min="7716" max="7716" width="9.25" customWidth="1"/>
    <col min="7717" max="7717" width="7.125" customWidth="1"/>
    <col min="7718" max="7720" width="11.125" bestFit="1" customWidth="1"/>
    <col min="7721" max="7721" width="7.125" customWidth="1"/>
    <col min="7722" max="7724" width="11.125" bestFit="1" customWidth="1"/>
    <col min="7725" max="7725" width="7.125" customWidth="1"/>
    <col min="7726" max="7728" width="11.125" bestFit="1" customWidth="1"/>
    <col min="7729" max="7729" width="9.25" bestFit="1" customWidth="1"/>
    <col min="7928" max="7928" width="9.625" bestFit="1" customWidth="1"/>
    <col min="7929" max="7929" width="14.375" bestFit="1" customWidth="1"/>
    <col min="7930" max="7930" width="10.25" bestFit="1" customWidth="1"/>
    <col min="7931" max="7931" width="11" bestFit="1" customWidth="1"/>
    <col min="7932" max="7932" width="14.375" bestFit="1" customWidth="1"/>
    <col min="7933" max="7933" width="10.25" bestFit="1" customWidth="1"/>
    <col min="7934" max="7934" width="11" bestFit="1" customWidth="1"/>
    <col min="7935" max="7935" width="17.125" customWidth="1"/>
    <col min="7938" max="7945" width="16.125" customWidth="1"/>
    <col min="7946" max="7946" width="9.25" customWidth="1"/>
    <col min="7947" max="7947" width="7.125" customWidth="1"/>
    <col min="7948" max="7948" width="11.125" customWidth="1"/>
    <col min="7949" max="7949" width="7.125" customWidth="1"/>
    <col min="7950" max="7950" width="11.125" bestFit="1" customWidth="1"/>
    <col min="7951" max="7951" width="7.125" customWidth="1"/>
    <col min="7952" max="7952" width="11.125" bestFit="1" customWidth="1"/>
    <col min="7953" max="7953" width="7.125" customWidth="1"/>
    <col min="7954" max="7954" width="11.125" customWidth="1"/>
    <col min="7955" max="7955" width="7.125" customWidth="1"/>
    <col min="7956" max="7956" width="11.125" bestFit="1" customWidth="1"/>
    <col min="7957" max="7957" width="7.125" customWidth="1"/>
    <col min="7958" max="7958" width="11.125" bestFit="1" customWidth="1"/>
    <col min="7959" max="7959" width="9.25" customWidth="1"/>
    <col min="7960" max="7960" width="7.125" customWidth="1"/>
    <col min="7961" max="7961" width="11.125" customWidth="1"/>
    <col min="7962" max="7962" width="11.125" bestFit="1" customWidth="1"/>
    <col min="7963" max="7963" width="7.125" customWidth="1"/>
    <col min="7964" max="7964" width="11.125" bestFit="1" customWidth="1"/>
    <col min="7965" max="7965" width="11.125" customWidth="1"/>
    <col min="7966" max="7966" width="7.125" customWidth="1"/>
    <col min="7967" max="7968" width="11.125" bestFit="1" customWidth="1"/>
    <col min="7969" max="7969" width="7.125" customWidth="1"/>
    <col min="7970" max="7971" width="11.125" bestFit="1" customWidth="1"/>
    <col min="7972" max="7972" width="9.25" customWidth="1"/>
    <col min="7973" max="7973" width="7.125" customWidth="1"/>
    <col min="7974" max="7976" width="11.125" bestFit="1" customWidth="1"/>
    <col min="7977" max="7977" width="7.125" customWidth="1"/>
    <col min="7978" max="7980" width="11.125" bestFit="1" customWidth="1"/>
    <col min="7981" max="7981" width="7.125" customWidth="1"/>
    <col min="7982" max="7984" width="11.125" bestFit="1" customWidth="1"/>
    <col min="7985" max="7985" width="9.25" bestFit="1" customWidth="1"/>
    <col min="8184" max="8184" width="9.625" bestFit="1" customWidth="1"/>
    <col min="8185" max="8185" width="14.375" bestFit="1" customWidth="1"/>
    <col min="8186" max="8186" width="10.25" bestFit="1" customWidth="1"/>
    <col min="8187" max="8187" width="11" bestFit="1" customWidth="1"/>
    <col min="8188" max="8188" width="14.375" bestFit="1" customWidth="1"/>
    <col min="8189" max="8189" width="10.25" bestFit="1" customWidth="1"/>
    <col min="8190" max="8190" width="11" bestFit="1" customWidth="1"/>
    <col min="8191" max="8191" width="17.125" customWidth="1"/>
    <col min="8194" max="8201" width="16.125" customWidth="1"/>
    <col min="8202" max="8202" width="9.25" customWidth="1"/>
    <col min="8203" max="8203" width="7.125" customWidth="1"/>
    <col min="8204" max="8204" width="11.125" customWidth="1"/>
    <col min="8205" max="8205" width="7.125" customWidth="1"/>
    <col min="8206" max="8206" width="11.125" bestFit="1" customWidth="1"/>
    <col min="8207" max="8207" width="7.125" customWidth="1"/>
    <col min="8208" max="8208" width="11.125" bestFit="1" customWidth="1"/>
    <col min="8209" max="8209" width="7.125" customWidth="1"/>
    <col min="8210" max="8210" width="11.125" customWidth="1"/>
    <col min="8211" max="8211" width="7.125" customWidth="1"/>
    <col min="8212" max="8212" width="11.125" bestFit="1" customWidth="1"/>
    <col min="8213" max="8213" width="7.125" customWidth="1"/>
    <col min="8214" max="8214" width="11.125" bestFit="1" customWidth="1"/>
    <col min="8215" max="8215" width="9.25" customWidth="1"/>
    <col min="8216" max="8216" width="7.125" customWidth="1"/>
    <col min="8217" max="8217" width="11.125" customWidth="1"/>
    <col min="8218" max="8218" width="11.125" bestFit="1" customWidth="1"/>
    <col min="8219" max="8219" width="7.125" customWidth="1"/>
    <col min="8220" max="8220" width="11.125" bestFit="1" customWidth="1"/>
    <col min="8221" max="8221" width="11.125" customWidth="1"/>
    <col min="8222" max="8222" width="7.125" customWidth="1"/>
    <col min="8223" max="8224" width="11.125" bestFit="1" customWidth="1"/>
    <col min="8225" max="8225" width="7.125" customWidth="1"/>
    <col min="8226" max="8227" width="11.125" bestFit="1" customWidth="1"/>
    <col min="8228" max="8228" width="9.25" customWidth="1"/>
    <col min="8229" max="8229" width="7.125" customWidth="1"/>
    <col min="8230" max="8232" width="11.125" bestFit="1" customWidth="1"/>
    <col min="8233" max="8233" width="7.125" customWidth="1"/>
    <col min="8234" max="8236" width="11.125" bestFit="1" customWidth="1"/>
    <col min="8237" max="8237" width="7.125" customWidth="1"/>
    <col min="8238" max="8240" width="11.125" bestFit="1" customWidth="1"/>
    <col min="8241" max="8241" width="9.25" bestFit="1" customWidth="1"/>
    <col min="8440" max="8440" width="9.625" bestFit="1" customWidth="1"/>
    <col min="8441" max="8441" width="14.375" bestFit="1" customWidth="1"/>
    <col min="8442" max="8442" width="10.25" bestFit="1" customWidth="1"/>
    <col min="8443" max="8443" width="11" bestFit="1" customWidth="1"/>
    <col min="8444" max="8444" width="14.375" bestFit="1" customWidth="1"/>
    <col min="8445" max="8445" width="10.25" bestFit="1" customWidth="1"/>
    <col min="8446" max="8446" width="11" bestFit="1" customWidth="1"/>
    <col min="8447" max="8447" width="17.125" customWidth="1"/>
    <col min="8450" max="8457" width="16.125" customWidth="1"/>
    <col min="8458" max="8458" width="9.25" customWidth="1"/>
    <col min="8459" max="8459" width="7.125" customWidth="1"/>
    <col min="8460" max="8460" width="11.125" customWidth="1"/>
    <col min="8461" max="8461" width="7.125" customWidth="1"/>
    <col min="8462" max="8462" width="11.125" bestFit="1" customWidth="1"/>
    <col min="8463" max="8463" width="7.125" customWidth="1"/>
    <col min="8464" max="8464" width="11.125" bestFit="1" customWidth="1"/>
    <col min="8465" max="8465" width="7.125" customWidth="1"/>
    <col min="8466" max="8466" width="11.125" customWidth="1"/>
    <col min="8467" max="8467" width="7.125" customWidth="1"/>
    <col min="8468" max="8468" width="11.125" bestFit="1" customWidth="1"/>
    <col min="8469" max="8469" width="7.125" customWidth="1"/>
    <col min="8470" max="8470" width="11.125" bestFit="1" customWidth="1"/>
    <col min="8471" max="8471" width="9.25" customWidth="1"/>
    <col min="8472" max="8472" width="7.125" customWidth="1"/>
    <col min="8473" max="8473" width="11.125" customWidth="1"/>
    <col min="8474" max="8474" width="11.125" bestFit="1" customWidth="1"/>
    <col min="8475" max="8475" width="7.125" customWidth="1"/>
    <col min="8476" max="8476" width="11.125" bestFit="1" customWidth="1"/>
    <col min="8477" max="8477" width="11.125" customWidth="1"/>
    <col min="8478" max="8478" width="7.125" customWidth="1"/>
    <col min="8479" max="8480" width="11.125" bestFit="1" customWidth="1"/>
    <col min="8481" max="8481" width="7.125" customWidth="1"/>
    <col min="8482" max="8483" width="11.125" bestFit="1" customWidth="1"/>
    <col min="8484" max="8484" width="9.25" customWidth="1"/>
    <col min="8485" max="8485" width="7.125" customWidth="1"/>
    <col min="8486" max="8488" width="11.125" bestFit="1" customWidth="1"/>
    <col min="8489" max="8489" width="7.125" customWidth="1"/>
    <col min="8490" max="8492" width="11.125" bestFit="1" customWidth="1"/>
    <col min="8493" max="8493" width="7.125" customWidth="1"/>
    <col min="8494" max="8496" width="11.125" bestFit="1" customWidth="1"/>
    <col min="8497" max="8497" width="9.25" bestFit="1" customWidth="1"/>
    <col min="8696" max="8696" width="9.625" bestFit="1" customWidth="1"/>
    <col min="8697" max="8697" width="14.375" bestFit="1" customWidth="1"/>
    <col min="8698" max="8698" width="10.25" bestFit="1" customWidth="1"/>
    <col min="8699" max="8699" width="11" bestFit="1" customWidth="1"/>
    <col min="8700" max="8700" width="14.375" bestFit="1" customWidth="1"/>
    <col min="8701" max="8701" width="10.25" bestFit="1" customWidth="1"/>
    <col min="8702" max="8702" width="11" bestFit="1" customWidth="1"/>
    <col min="8703" max="8703" width="17.125" customWidth="1"/>
    <col min="8706" max="8713" width="16.125" customWidth="1"/>
    <col min="8714" max="8714" width="9.25" customWidth="1"/>
    <col min="8715" max="8715" width="7.125" customWidth="1"/>
    <col min="8716" max="8716" width="11.125" customWidth="1"/>
    <col min="8717" max="8717" width="7.125" customWidth="1"/>
    <col min="8718" max="8718" width="11.125" bestFit="1" customWidth="1"/>
    <col min="8719" max="8719" width="7.125" customWidth="1"/>
    <col min="8720" max="8720" width="11.125" bestFit="1" customWidth="1"/>
    <col min="8721" max="8721" width="7.125" customWidth="1"/>
    <col min="8722" max="8722" width="11.125" customWidth="1"/>
    <col min="8723" max="8723" width="7.125" customWidth="1"/>
    <col min="8724" max="8724" width="11.125" bestFit="1" customWidth="1"/>
    <col min="8725" max="8725" width="7.125" customWidth="1"/>
    <col min="8726" max="8726" width="11.125" bestFit="1" customWidth="1"/>
    <col min="8727" max="8727" width="9.25" customWidth="1"/>
    <col min="8728" max="8728" width="7.125" customWidth="1"/>
    <col min="8729" max="8729" width="11.125" customWidth="1"/>
    <col min="8730" max="8730" width="11.125" bestFit="1" customWidth="1"/>
    <col min="8731" max="8731" width="7.125" customWidth="1"/>
    <col min="8732" max="8732" width="11.125" bestFit="1" customWidth="1"/>
    <col min="8733" max="8733" width="11.125" customWidth="1"/>
    <col min="8734" max="8734" width="7.125" customWidth="1"/>
    <col min="8735" max="8736" width="11.125" bestFit="1" customWidth="1"/>
    <col min="8737" max="8737" width="7.125" customWidth="1"/>
    <col min="8738" max="8739" width="11.125" bestFit="1" customWidth="1"/>
    <col min="8740" max="8740" width="9.25" customWidth="1"/>
    <col min="8741" max="8741" width="7.125" customWidth="1"/>
    <col min="8742" max="8744" width="11.125" bestFit="1" customWidth="1"/>
    <col min="8745" max="8745" width="7.125" customWidth="1"/>
    <col min="8746" max="8748" width="11.125" bestFit="1" customWidth="1"/>
    <col min="8749" max="8749" width="7.125" customWidth="1"/>
    <col min="8750" max="8752" width="11.125" bestFit="1" customWidth="1"/>
    <col min="8753" max="8753" width="9.25" bestFit="1" customWidth="1"/>
    <col min="8952" max="8952" width="9.625" bestFit="1" customWidth="1"/>
    <col min="8953" max="8953" width="14.375" bestFit="1" customWidth="1"/>
    <col min="8954" max="8954" width="10.25" bestFit="1" customWidth="1"/>
    <col min="8955" max="8955" width="11" bestFit="1" customWidth="1"/>
    <col min="8956" max="8956" width="14.375" bestFit="1" customWidth="1"/>
    <col min="8957" max="8957" width="10.25" bestFit="1" customWidth="1"/>
    <col min="8958" max="8958" width="11" bestFit="1" customWidth="1"/>
    <col min="8959" max="8959" width="17.125" customWidth="1"/>
    <col min="8962" max="8969" width="16.125" customWidth="1"/>
    <col min="8970" max="8970" width="9.25" customWidth="1"/>
    <col min="8971" max="8971" width="7.125" customWidth="1"/>
    <col min="8972" max="8972" width="11.125" customWidth="1"/>
    <col min="8973" max="8973" width="7.125" customWidth="1"/>
    <col min="8974" max="8974" width="11.125" bestFit="1" customWidth="1"/>
    <col min="8975" max="8975" width="7.125" customWidth="1"/>
    <col min="8976" max="8976" width="11.125" bestFit="1" customWidth="1"/>
    <col min="8977" max="8977" width="7.125" customWidth="1"/>
    <col min="8978" max="8978" width="11.125" customWidth="1"/>
    <col min="8979" max="8979" width="7.125" customWidth="1"/>
    <col min="8980" max="8980" width="11.125" bestFit="1" customWidth="1"/>
    <col min="8981" max="8981" width="7.125" customWidth="1"/>
    <col min="8982" max="8982" width="11.125" bestFit="1" customWidth="1"/>
    <col min="8983" max="8983" width="9.25" customWidth="1"/>
    <col min="8984" max="8984" width="7.125" customWidth="1"/>
    <col min="8985" max="8985" width="11.125" customWidth="1"/>
    <col min="8986" max="8986" width="11.125" bestFit="1" customWidth="1"/>
    <col min="8987" max="8987" width="7.125" customWidth="1"/>
    <col min="8988" max="8988" width="11.125" bestFit="1" customWidth="1"/>
    <col min="8989" max="8989" width="11.125" customWidth="1"/>
    <col min="8990" max="8990" width="7.125" customWidth="1"/>
    <col min="8991" max="8992" width="11.125" bestFit="1" customWidth="1"/>
    <col min="8993" max="8993" width="7.125" customWidth="1"/>
    <col min="8994" max="8995" width="11.125" bestFit="1" customWidth="1"/>
    <col min="8996" max="8996" width="9.25" customWidth="1"/>
    <col min="8997" max="8997" width="7.125" customWidth="1"/>
    <col min="8998" max="9000" width="11.125" bestFit="1" customWidth="1"/>
    <col min="9001" max="9001" width="7.125" customWidth="1"/>
    <col min="9002" max="9004" width="11.125" bestFit="1" customWidth="1"/>
    <col min="9005" max="9005" width="7.125" customWidth="1"/>
    <col min="9006" max="9008" width="11.125" bestFit="1" customWidth="1"/>
    <col min="9009" max="9009" width="9.25" bestFit="1" customWidth="1"/>
    <col min="9208" max="9208" width="9.625" bestFit="1" customWidth="1"/>
    <col min="9209" max="9209" width="14.375" bestFit="1" customWidth="1"/>
    <col min="9210" max="9210" width="10.25" bestFit="1" customWidth="1"/>
    <col min="9211" max="9211" width="11" bestFit="1" customWidth="1"/>
    <col min="9212" max="9212" width="14.375" bestFit="1" customWidth="1"/>
    <col min="9213" max="9213" width="10.25" bestFit="1" customWidth="1"/>
    <col min="9214" max="9214" width="11" bestFit="1" customWidth="1"/>
    <col min="9215" max="9215" width="17.125" customWidth="1"/>
    <col min="9218" max="9225" width="16.125" customWidth="1"/>
    <col min="9226" max="9226" width="9.25" customWidth="1"/>
    <col min="9227" max="9227" width="7.125" customWidth="1"/>
    <col min="9228" max="9228" width="11.125" customWidth="1"/>
    <col min="9229" max="9229" width="7.125" customWidth="1"/>
    <col min="9230" max="9230" width="11.125" bestFit="1" customWidth="1"/>
    <col min="9231" max="9231" width="7.125" customWidth="1"/>
    <col min="9232" max="9232" width="11.125" bestFit="1" customWidth="1"/>
    <col min="9233" max="9233" width="7.125" customWidth="1"/>
    <col min="9234" max="9234" width="11.125" customWidth="1"/>
    <col min="9235" max="9235" width="7.125" customWidth="1"/>
    <col min="9236" max="9236" width="11.125" bestFit="1" customWidth="1"/>
    <col min="9237" max="9237" width="7.125" customWidth="1"/>
    <col min="9238" max="9238" width="11.125" bestFit="1" customWidth="1"/>
    <col min="9239" max="9239" width="9.25" customWidth="1"/>
    <col min="9240" max="9240" width="7.125" customWidth="1"/>
    <col min="9241" max="9241" width="11.125" customWidth="1"/>
    <col min="9242" max="9242" width="11.125" bestFit="1" customWidth="1"/>
    <col min="9243" max="9243" width="7.125" customWidth="1"/>
    <col min="9244" max="9244" width="11.125" bestFit="1" customWidth="1"/>
    <col min="9245" max="9245" width="11.125" customWidth="1"/>
    <col min="9246" max="9246" width="7.125" customWidth="1"/>
    <col min="9247" max="9248" width="11.125" bestFit="1" customWidth="1"/>
    <col min="9249" max="9249" width="7.125" customWidth="1"/>
    <col min="9250" max="9251" width="11.125" bestFit="1" customWidth="1"/>
    <col min="9252" max="9252" width="9.25" customWidth="1"/>
    <col min="9253" max="9253" width="7.125" customWidth="1"/>
    <col min="9254" max="9256" width="11.125" bestFit="1" customWidth="1"/>
    <col min="9257" max="9257" width="7.125" customWidth="1"/>
    <col min="9258" max="9260" width="11.125" bestFit="1" customWidth="1"/>
    <col min="9261" max="9261" width="7.125" customWidth="1"/>
    <col min="9262" max="9264" width="11.125" bestFit="1" customWidth="1"/>
    <col min="9265" max="9265" width="9.25" bestFit="1" customWidth="1"/>
    <col min="9464" max="9464" width="9.625" bestFit="1" customWidth="1"/>
    <col min="9465" max="9465" width="14.375" bestFit="1" customWidth="1"/>
    <col min="9466" max="9466" width="10.25" bestFit="1" customWidth="1"/>
    <col min="9467" max="9467" width="11" bestFit="1" customWidth="1"/>
    <col min="9468" max="9468" width="14.375" bestFit="1" customWidth="1"/>
    <col min="9469" max="9469" width="10.25" bestFit="1" customWidth="1"/>
    <col min="9470" max="9470" width="11" bestFit="1" customWidth="1"/>
    <col min="9471" max="9471" width="17.125" customWidth="1"/>
    <col min="9474" max="9481" width="16.125" customWidth="1"/>
    <col min="9482" max="9482" width="9.25" customWidth="1"/>
    <col min="9483" max="9483" width="7.125" customWidth="1"/>
    <col min="9484" max="9484" width="11.125" customWidth="1"/>
    <col min="9485" max="9485" width="7.125" customWidth="1"/>
    <col min="9486" max="9486" width="11.125" bestFit="1" customWidth="1"/>
    <col min="9487" max="9487" width="7.125" customWidth="1"/>
    <col min="9488" max="9488" width="11.125" bestFit="1" customWidth="1"/>
    <col min="9489" max="9489" width="7.125" customWidth="1"/>
    <col min="9490" max="9490" width="11.125" customWidth="1"/>
    <col min="9491" max="9491" width="7.125" customWidth="1"/>
    <col min="9492" max="9492" width="11.125" bestFit="1" customWidth="1"/>
    <col min="9493" max="9493" width="7.125" customWidth="1"/>
    <col min="9494" max="9494" width="11.125" bestFit="1" customWidth="1"/>
    <col min="9495" max="9495" width="9.25" customWidth="1"/>
    <col min="9496" max="9496" width="7.125" customWidth="1"/>
    <col min="9497" max="9497" width="11.125" customWidth="1"/>
    <col min="9498" max="9498" width="11.125" bestFit="1" customWidth="1"/>
    <col min="9499" max="9499" width="7.125" customWidth="1"/>
    <col min="9500" max="9500" width="11.125" bestFit="1" customWidth="1"/>
    <col min="9501" max="9501" width="11.125" customWidth="1"/>
    <col min="9502" max="9502" width="7.125" customWidth="1"/>
    <col min="9503" max="9504" width="11.125" bestFit="1" customWidth="1"/>
    <col min="9505" max="9505" width="7.125" customWidth="1"/>
    <col min="9506" max="9507" width="11.125" bestFit="1" customWidth="1"/>
    <col min="9508" max="9508" width="9.25" customWidth="1"/>
    <col min="9509" max="9509" width="7.125" customWidth="1"/>
    <col min="9510" max="9512" width="11.125" bestFit="1" customWidth="1"/>
    <col min="9513" max="9513" width="7.125" customWidth="1"/>
    <col min="9514" max="9516" width="11.125" bestFit="1" customWidth="1"/>
    <col min="9517" max="9517" width="7.125" customWidth="1"/>
    <col min="9518" max="9520" width="11.125" bestFit="1" customWidth="1"/>
    <col min="9521" max="9521" width="9.25" bestFit="1" customWidth="1"/>
    <col min="9720" max="9720" width="9.625" bestFit="1" customWidth="1"/>
    <col min="9721" max="9721" width="14.375" bestFit="1" customWidth="1"/>
    <col min="9722" max="9722" width="10.25" bestFit="1" customWidth="1"/>
    <col min="9723" max="9723" width="11" bestFit="1" customWidth="1"/>
    <col min="9724" max="9724" width="14.375" bestFit="1" customWidth="1"/>
    <col min="9725" max="9725" width="10.25" bestFit="1" customWidth="1"/>
    <col min="9726" max="9726" width="11" bestFit="1" customWidth="1"/>
    <col min="9727" max="9727" width="17.125" customWidth="1"/>
    <col min="9730" max="9737" width="16.125" customWidth="1"/>
    <col min="9738" max="9738" width="9.25" customWidth="1"/>
    <col min="9739" max="9739" width="7.125" customWidth="1"/>
    <col min="9740" max="9740" width="11.125" customWidth="1"/>
    <col min="9741" max="9741" width="7.125" customWidth="1"/>
    <col min="9742" max="9742" width="11.125" bestFit="1" customWidth="1"/>
    <col min="9743" max="9743" width="7.125" customWidth="1"/>
    <col min="9744" max="9744" width="11.125" bestFit="1" customWidth="1"/>
    <col min="9745" max="9745" width="7.125" customWidth="1"/>
    <col min="9746" max="9746" width="11.125" customWidth="1"/>
    <col min="9747" max="9747" width="7.125" customWidth="1"/>
    <col min="9748" max="9748" width="11.125" bestFit="1" customWidth="1"/>
    <col min="9749" max="9749" width="7.125" customWidth="1"/>
    <col min="9750" max="9750" width="11.125" bestFit="1" customWidth="1"/>
    <col min="9751" max="9751" width="9.25" customWidth="1"/>
    <col min="9752" max="9752" width="7.125" customWidth="1"/>
    <col min="9753" max="9753" width="11.125" customWidth="1"/>
    <col min="9754" max="9754" width="11.125" bestFit="1" customWidth="1"/>
    <col min="9755" max="9755" width="7.125" customWidth="1"/>
    <col min="9756" max="9756" width="11.125" bestFit="1" customWidth="1"/>
    <col min="9757" max="9757" width="11.125" customWidth="1"/>
    <col min="9758" max="9758" width="7.125" customWidth="1"/>
    <col min="9759" max="9760" width="11.125" bestFit="1" customWidth="1"/>
    <col min="9761" max="9761" width="7.125" customWidth="1"/>
    <col min="9762" max="9763" width="11.125" bestFit="1" customWidth="1"/>
    <col min="9764" max="9764" width="9.25" customWidth="1"/>
    <col min="9765" max="9765" width="7.125" customWidth="1"/>
    <col min="9766" max="9768" width="11.125" bestFit="1" customWidth="1"/>
    <col min="9769" max="9769" width="7.125" customWidth="1"/>
    <col min="9770" max="9772" width="11.125" bestFit="1" customWidth="1"/>
    <col min="9773" max="9773" width="7.125" customWidth="1"/>
    <col min="9774" max="9776" width="11.125" bestFit="1" customWidth="1"/>
    <col min="9777" max="9777" width="9.25" bestFit="1" customWidth="1"/>
    <col min="9976" max="9976" width="9.625" bestFit="1" customWidth="1"/>
    <col min="9977" max="9977" width="14.375" bestFit="1" customWidth="1"/>
    <col min="9978" max="9978" width="10.25" bestFit="1" customWidth="1"/>
    <col min="9979" max="9979" width="11" bestFit="1" customWidth="1"/>
    <col min="9980" max="9980" width="14.375" bestFit="1" customWidth="1"/>
    <col min="9981" max="9981" width="10.25" bestFit="1" customWidth="1"/>
    <col min="9982" max="9982" width="11" bestFit="1" customWidth="1"/>
    <col min="9983" max="9983" width="17.125" customWidth="1"/>
    <col min="9986" max="9993" width="16.125" customWidth="1"/>
    <col min="9994" max="9994" width="9.25" customWidth="1"/>
    <col min="9995" max="9995" width="7.125" customWidth="1"/>
    <col min="9996" max="9996" width="11.125" customWidth="1"/>
    <col min="9997" max="9997" width="7.125" customWidth="1"/>
    <col min="9998" max="9998" width="11.125" bestFit="1" customWidth="1"/>
    <col min="9999" max="9999" width="7.125" customWidth="1"/>
    <col min="10000" max="10000" width="11.125" bestFit="1" customWidth="1"/>
    <col min="10001" max="10001" width="7.125" customWidth="1"/>
    <col min="10002" max="10002" width="11.125" customWidth="1"/>
    <col min="10003" max="10003" width="7.125" customWidth="1"/>
    <col min="10004" max="10004" width="11.125" bestFit="1" customWidth="1"/>
    <col min="10005" max="10005" width="7.125" customWidth="1"/>
    <col min="10006" max="10006" width="11.125" bestFit="1" customWidth="1"/>
    <col min="10007" max="10007" width="9.25" customWidth="1"/>
    <col min="10008" max="10008" width="7.125" customWidth="1"/>
    <col min="10009" max="10009" width="11.125" customWidth="1"/>
    <col min="10010" max="10010" width="11.125" bestFit="1" customWidth="1"/>
    <col min="10011" max="10011" width="7.125" customWidth="1"/>
    <col min="10012" max="10012" width="11.125" bestFit="1" customWidth="1"/>
    <col min="10013" max="10013" width="11.125" customWidth="1"/>
    <col min="10014" max="10014" width="7.125" customWidth="1"/>
    <col min="10015" max="10016" width="11.125" bestFit="1" customWidth="1"/>
    <col min="10017" max="10017" width="7.125" customWidth="1"/>
    <col min="10018" max="10019" width="11.125" bestFit="1" customWidth="1"/>
    <col min="10020" max="10020" width="9.25" customWidth="1"/>
    <col min="10021" max="10021" width="7.125" customWidth="1"/>
    <col min="10022" max="10024" width="11.125" bestFit="1" customWidth="1"/>
    <col min="10025" max="10025" width="7.125" customWidth="1"/>
    <col min="10026" max="10028" width="11.125" bestFit="1" customWidth="1"/>
    <col min="10029" max="10029" width="7.125" customWidth="1"/>
    <col min="10030" max="10032" width="11.125" bestFit="1" customWidth="1"/>
    <col min="10033" max="10033" width="9.25" bestFit="1" customWidth="1"/>
    <col min="10232" max="10232" width="9.625" bestFit="1" customWidth="1"/>
    <col min="10233" max="10233" width="14.375" bestFit="1" customWidth="1"/>
    <col min="10234" max="10234" width="10.25" bestFit="1" customWidth="1"/>
    <col min="10235" max="10235" width="11" bestFit="1" customWidth="1"/>
    <col min="10236" max="10236" width="14.375" bestFit="1" customWidth="1"/>
    <col min="10237" max="10237" width="10.25" bestFit="1" customWidth="1"/>
    <col min="10238" max="10238" width="11" bestFit="1" customWidth="1"/>
    <col min="10239" max="10239" width="17.125" customWidth="1"/>
    <col min="10242" max="10249" width="16.125" customWidth="1"/>
    <col min="10250" max="10250" width="9.25" customWidth="1"/>
    <col min="10251" max="10251" width="7.125" customWidth="1"/>
    <col min="10252" max="10252" width="11.125" customWidth="1"/>
    <col min="10253" max="10253" width="7.125" customWidth="1"/>
    <col min="10254" max="10254" width="11.125" bestFit="1" customWidth="1"/>
    <col min="10255" max="10255" width="7.125" customWidth="1"/>
    <col min="10256" max="10256" width="11.125" bestFit="1" customWidth="1"/>
    <col min="10257" max="10257" width="7.125" customWidth="1"/>
    <col min="10258" max="10258" width="11.125" customWidth="1"/>
    <col min="10259" max="10259" width="7.125" customWidth="1"/>
    <col min="10260" max="10260" width="11.125" bestFit="1" customWidth="1"/>
    <col min="10261" max="10261" width="7.125" customWidth="1"/>
    <col min="10262" max="10262" width="11.125" bestFit="1" customWidth="1"/>
    <col min="10263" max="10263" width="9.25" customWidth="1"/>
    <col min="10264" max="10264" width="7.125" customWidth="1"/>
    <col min="10265" max="10265" width="11.125" customWidth="1"/>
    <col min="10266" max="10266" width="11.125" bestFit="1" customWidth="1"/>
    <col min="10267" max="10267" width="7.125" customWidth="1"/>
    <col min="10268" max="10268" width="11.125" bestFit="1" customWidth="1"/>
    <col min="10269" max="10269" width="11.125" customWidth="1"/>
    <col min="10270" max="10270" width="7.125" customWidth="1"/>
    <col min="10271" max="10272" width="11.125" bestFit="1" customWidth="1"/>
    <col min="10273" max="10273" width="7.125" customWidth="1"/>
    <col min="10274" max="10275" width="11.125" bestFit="1" customWidth="1"/>
    <col min="10276" max="10276" width="9.25" customWidth="1"/>
    <col min="10277" max="10277" width="7.125" customWidth="1"/>
    <col min="10278" max="10280" width="11.125" bestFit="1" customWidth="1"/>
    <col min="10281" max="10281" width="7.125" customWidth="1"/>
    <col min="10282" max="10284" width="11.125" bestFit="1" customWidth="1"/>
    <col min="10285" max="10285" width="7.125" customWidth="1"/>
    <col min="10286" max="10288" width="11.125" bestFit="1" customWidth="1"/>
    <col min="10289" max="10289" width="9.25" bestFit="1" customWidth="1"/>
    <col min="10488" max="10488" width="9.625" bestFit="1" customWidth="1"/>
    <col min="10489" max="10489" width="14.375" bestFit="1" customWidth="1"/>
    <col min="10490" max="10490" width="10.25" bestFit="1" customWidth="1"/>
    <col min="10491" max="10491" width="11" bestFit="1" customWidth="1"/>
    <col min="10492" max="10492" width="14.375" bestFit="1" customWidth="1"/>
    <col min="10493" max="10493" width="10.25" bestFit="1" customWidth="1"/>
    <col min="10494" max="10494" width="11" bestFit="1" customWidth="1"/>
    <col min="10495" max="10495" width="17.125" customWidth="1"/>
    <col min="10498" max="10505" width="16.125" customWidth="1"/>
    <col min="10506" max="10506" width="9.25" customWidth="1"/>
    <col min="10507" max="10507" width="7.125" customWidth="1"/>
    <col min="10508" max="10508" width="11.125" customWidth="1"/>
    <col min="10509" max="10509" width="7.125" customWidth="1"/>
    <col min="10510" max="10510" width="11.125" bestFit="1" customWidth="1"/>
    <col min="10511" max="10511" width="7.125" customWidth="1"/>
    <col min="10512" max="10512" width="11.125" bestFit="1" customWidth="1"/>
    <col min="10513" max="10513" width="7.125" customWidth="1"/>
    <col min="10514" max="10514" width="11.125" customWidth="1"/>
    <col min="10515" max="10515" width="7.125" customWidth="1"/>
    <col min="10516" max="10516" width="11.125" bestFit="1" customWidth="1"/>
    <col min="10517" max="10517" width="7.125" customWidth="1"/>
    <col min="10518" max="10518" width="11.125" bestFit="1" customWidth="1"/>
    <col min="10519" max="10519" width="9.25" customWidth="1"/>
    <col min="10520" max="10520" width="7.125" customWidth="1"/>
    <col min="10521" max="10521" width="11.125" customWidth="1"/>
    <col min="10522" max="10522" width="11.125" bestFit="1" customWidth="1"/>
    <col min="10523" max="10523" width="7.125" customWidth="1"/>
    <col min="10524" max="10524" width="11.125" bestFit="1" customWidth="1"/>
    <col min="10525" max="10525" width="11.125" customWidth="1"/>
    <col min="10526" max="10526" width="7.125" customWidth="1"/>
    <col min="10527" max="10528" width="11.125" bestFit="1" customWidth="1"/>
    <col min="10529" max="10529" width="7.125" customWidth="1"/>
    <col min="10530" max="10531" width="11.125" bestFit="1" customWidth="1"/>
    <col min="10532" max="10532" width="9.25" customWidth="1"/>
    <col min="10533" max="10533" width="7.125" customWidth="1"/>
    <col min="10534" max="10536" width="11.125" bestFit="1" customWidth="1"/>
    <col min="10537" max="10537" width="7.125" customWidth="1"/>
    <col min="10538" max="10540" width="11.125" bestFit="1" customWidth="1"/>
    <col min="10541" max="10541" width="7.125" customWidth="1"/>
    <col min="10542" max="10544" width="11.125" bestFit="1" customWidth="1"/>
    <col min="10545" max="10545" width="9.25" bestFit="1" customWidth="1"/>
    <col min="10744" max="10744" width="9.625" bestFit="1" customWidth="1"/>
    <col min="10745" max="10745" width="14.375" bestFit="1" customWidth="1"/>
    <col min="10746" max="10746" width="10.25" bestFit="1" customWidth="1"/>
    <col min="10747" max="10747" width="11" bestFit="1" customWidth="1"/>
    <col min="10748" max="10748" width="14.375" bestFit="1" customWidth="1"/>
    <col min="10749" max="10749" width="10.25" bestFit="1" customWidth="1"/>
    <col min="10750" max="10750" width="11" bestFit="1" customWidth="1"/>
    <col min="10751" max="10751" width="17.125" customWidth="1"/>
    <col min="10754" max="10761" width="16.125" customWidth="1"/>
    <col min="10762" max="10762" width="9.25" customWidth="1"/>
    <col min="10763" max="10763" width="7.125" customWidth="1"/>
    <col min="10764" max="10764" width="11.125" customWidth="1"/>
    <col min="10765" max="10765" width="7.125" customWidth="1"/>
    <col min="10766" max="10766" width="11.125" bestFit="1" customWidth="1"/>
    <col min="10767" max="10767" width="7.125" customWidth="1"/>
    <col min="10768" max="10768" width="11.125" bestFit="1" customWidth="1"/>
    <col min="10769" max="10769" width="7.125" customWidth="1"/>
    <col min="10770" max="10770" width="11.125" customWidth="1"/>
    <col min="10771" max="10771" width="7.125" customWidth="1"/>
    <col min="10772" max="10772" width="11.125" bestFit="1" customWidth="1"/>
    <col min="10773" max="10773" width="7.125" customWidth="1"/>
    <col min="10774" max="10774" width="11.125" bestFit="1" customWidth="1"/>
    <col min="10775" max="10775" width="9.25" customWidth="1"/>
    <col min="10776" max="10776" width="7.125" customWidth="1"/>
    <col min="10777" max="10777" width="11.125" customWidth="1"/>
    <col min="10778" max="10778" width="11.125" bestFit="1" customWidth="1"/>
    <col min="10779" max="10779" width="7.125" customWidth="1"/>
    <col min="10780" max="10780" width="11.125" bestFit="1" customWidth="1"/>
    <col min="10781" max="10781" width="11.125" customWidth="1"/>
    <col min="10782" max="10782" width="7.125" customWidth="1"/>
    <col min="10783" max="10784" width="11.125" bestFit="1" customWidth="1"/>
    <col min="10785" max="10785" width="7.125" customWidth="1"/>
    <col min="10786" max="10787" width="11.125" bestFit="1" customWidth="1"/>
    <col min="10788" max="10788" width="9.25" customWidth="1"/>
    <col min="10789" max="10789" width="7.125" customWidth="1"/>
    <col min="10790" max="10792" width="11.125" bestFit="1" customWidth="1"/>
    <col min="10793" max="10793" width="7.125" customWidth="1"/>
    <col min="10794" max="10796" width="11.125" bestFit="1" customWidth="1"/>
    <col min="10797" max="10797" width="7.125" customWidth="1"/>
    <col min="10798" max="10800" width="11.125" bestFit="1" customWidth="1"/>
    <col min="10801" max="10801" width="9.25" bestFit="1" customWidth="1"/>
    <col min="11000" max="11000" width="9.625" bestFit="1" customWidth="1"/>
    <col min="11001" max="11001" width="14.375" bestFit="1" customWidth="1"/>
    <col min="11002" max="11002" width="10.25" bestFit="1" customWidth="1"/>
    <col min="11003" max="11003" width="11" bestFit="1" customWidth="1"/>
    <col min="11004" max="11004" width="14.375" bestFit="1" customWidth="1"/>
    <col min="11005" max="11005" width="10.25" bestFit="1" customWidth="1"/>
    <col min="11006" max="11006" width="11" bestFit="1" customWidth="1"/>
    <col min="11007" max="11007" width="17.125" customWidth="1"/>
    <col min="11010" max="11017" width="16.125" customWidth="1"/>
    <col min="11018" max="11018" width="9.25" customWidth="1"/>
    <col min="11019" max="11019" width="7.125" customWidth="1"/>
    <col min="11020" max="11020" width="11.125" customWidth="1"/>
    <col min="11021" max="11021" width="7.125" customWidth="1"/>
    <col min="11022" max="11022" width="11.125" bestFit="1" customWidth="1"/>
    <col min="11023" max="11023" width="7.125" customWidth="1"/>
    <col min="11024" max="11024" width="11.125" bestFit="1" customWidth="1"/>
    <col min="11025" max="11025" width="7.125" customWidth="1"/>
    <col min="11026" max="11026" width="11.125" customWidth="1"/>
    <col min="11027" max="11027" width="7.125" customWidth="1"/>
    <col min="11028" max="11028" width="11.125" bestFit="1" customWidth="1"/>
    <col min="11029" max="11029" width="7.125" customWidth="1"/>
    <col min="11030" max="11030" width="11.125" bestFit="1" customWidth="1"/>
    <col min="11031" max="11031" width="9.25" customWidth="1"/>
    <col min="11032" max="11032" width="7.125" customWidth="1"/>
    <col min="11033" max="11033" width="11.125" customWidth="1"/>
    <col min="11034" max="11034" width="11.125" bestFit="1" customWidth="1"/>
    <col min="11035" max="11035" width="7.125" customWidth="1"/>
    <col min="11036" max="11036" width="11.125" bestFit="1" customWidth="1"/>
    <col min="11037" max="11037" width="11.125" customWidth="1"/>
    <col min="11038" max="11038" width="7.125" customWidth="1"/>
    <col min="11039" max="11040" width="11.125" bestFit="1" customWidth="1"/>
    <col min="11041" max="11041" width="7.125" customWidth="1"/>
    <col min="11042" max="11043" width="11.125" bestFit="1" customWidth="1"/>
    <col min="11044" max="11044" width="9.25" customWidth="1"/>
    <col min="11045" max="11045" width="7.125" customWidth="1"/>
    <col min="11046" max="11048" width="11.125" bestFit="1" customWidth="1"/>
    <col min="11049" max="11049" width="7.125" customWidth="1"/>
    <col min="11050" max="11052" width="11.125" bestFit="1" customWidth="1"/>
    <col min="11053" max="11053" width="7.125" customWidth="1"/>
    <col min="11054" max="11056" width="11.125" bestFit="1" customWidth="1"/>
    <col min="11057" max="11057" width="9.25" bestFit="1" customWidth="1"/>
    <col min="11256" max="11256" width="9.625" bestFit="1" customWidth="1"/>
    <col min="11257" max="11257" width="14.375" bestFit="1" customWidth="1"/>
    <col min="11258" max="11258" width="10.25" bestFit="1" customWidth="1"/>
    <col min="11259" max="11259" width="11" bestFit="1" customWidth="1"/>
    <col min="11260" max="11260" width="14.375" bestFit="1" customWidth="1"/>
    <col min="11261" max="11261" width="10.25" bestFit="1" customWidth="1"/>
    <col min="11262" max="11262" width="11" bestFit="1" customWidth="1"/>
    <col min="11263" max="11263" width="17.125" customWidth="1"/>
    <col min="11266" max="11273" width="16.125" customWidth="1"/>
    <col min="11274" max="11274" width="9.25" customWidth="1"/>
    <col min="11275" max="11275" width="7.125" customWidth="1"/>
    <col min="11276" max="11276" width="11.125" customWidth="1"/>
    <col min="11277" max="11277" width="7.125" customWidth="1"/>
    <col min="11278" max="11278" width="11.125" bestFit="1" customWidth="1"/>
    <col min="11279" max="11279" width="7.125" customWidth="1"/>
    <col min="11280" max="11280" width="11.125" bestFit="1" customWidth="1"/>
    <col min="11281" max="11281" width="7.125" customWidth="1"/>
    <col min="11282" max="11282" width="11.125" customWidth="1"/>
    <col min="11283" max="11283" width="7.125" customWidth="1"/>
    <col min="11284" max="11284" width="11.125" bestFit="1" customWidth="1"/>
    <col min="11285" max="11285" width="7.125" customWidth="1"/>
    <col min="11286" max="11286" width="11.125" bestFit="1" customWidth="1"/>
    <col min="11287" max="11287" width="9.25" customWidth="1"/>
    <col min="11288" max="11288" width="7.125" customWidth="1"/>
    <col min="11289" max="11289" width="11.125" customWidth="1"/>
    <col min="11290" max="11290" width="11.125" bestFit="1" customWidth="1"/>
    <col min="11291" max="11291" width="7.125" customWidth="1"/>
    <col min="11292" max="11292" width="11.125" bestFit="1" customWidth="1"/>
    <col min="11293" max="11293" width="11.125" customWidth="1"/>
    <col min="11294" max="11294" width="7.125" customWidth="1"/>
    <col min="11295" max="11296" width="11.125" bestFit="1" customWidth="1"/>
    <col min="11297" max="11297" width="7.125" customWidth="1"/>
    <col min="11298" max="11299" width="11.125" bestFit="1" customWidth="1"/>
    <col min="11300" max="11300" width="9.25" customWidth="1"/>
    <col min="11301" max="11301" width="7.125" customWidth="1"/>
    <col min="11302" max="11304" width="11.125" bestFit="1" customWidth="1"/>
    <col min="11305" max="11305" width="7.125" customWidth="1"/>
    <col min="11306" max="11308" width="11.125" bestFit="1" customWidth="1"/>
    <col min="11309" max="11309" width="7.125" customWidth="1"/>
    <col min="11310" max="11312" width="11.125" bestFit="1" customWidth="1"/>
    <col min="11313" max="11313" width="9.25" bestFit="1" customWidth="1"/>
    <col min="11512" max="11512" width="9.625" bestFit="1" customWidth="1"/>
    <col min="11513" max="11513" width="14.375" bestFit="1" customWidth="1"/>
    <col min="11514" max="11514" width="10.25" bestFit="1" customWidth="1"/>
    <col min="11515" max="11515" width="11" bestFit="1" customWidth="1"/>
    <col min="11516" max="11516" width="14.375" bestFit="1" customWidth="1"/>
    <col min="11517" max="11517" width="10.25" bestFit="1" customWidth="1"/>
    <col min="11518" max="11518" width="11" bestFit="1" customWidth="1"/>
    <col min="11519" max="11519" width="17.125" customWidth="1"/>
    <col min="11522" max="11529" width="16.125" customWidth="1"/>
    <col min="11530" max="11530" width="9.25" customWidth="1"/>
    <col min="11531" max="11531" width="7.125" customWidth="1"/>
    <col min="11532" max="11532" width="11.125" customWidth="1"/>
    <col min="11533" max="11533" width="7.125" customWidth="1"/>
    <col min="11534" max="11534" width="11.125" bestFit="1" customWidth="1"/>
    <col min="11535" max="11535" width="7.125" customWidth="1"/>
    <col min="11536" max="11536" width="11.125" bestFit="1" customWidth="1"/>
    <col min="11537" max="11537" width="7.125" customWidth="1"/>
    <col min="11538" max="11538" width="11.125" customWidth="1"/>
    <col min="11539" max="11539" width="7.125" customWidth="1"/>
    <col min="11540" max="11540" width="11.125" bestFit="1" customWidth="1"/>
    <col min="11541" max="11541" width="7.125" customWidth="1"/>
    <col min="11542" max="11542" width="11.125" bestFit="1" customWidth="1"/>
    <col min="11543" max="11543" width="9.25" customWidth="1"/>
    <col min="11544" max="11544" width="7.125" customWidth="1"/>
    <col min="11545" max="11545" width="11.125" customWidth="1"/>
    <col min="11546" max="11546" width="11.125" bestFit="1" customWidth="1"/>
    <col min="11547" max="11547" width="7.125" customWidth="1"/>
    <col min="11548" max="11548" width="11.125" bestFit="1" customWidth="1"/>
    <col min="11549" max="11549" width="11.125" customWidth="1"/>
    <col min="11550" max="11550" width="7.125" customWidth="1"/>
    <col min="11551" max="11552" width="11.125" bestFit="1" customWidth="1"/>
    <col min="11553" max="11553" width="7.125" customWidth="1"/>
    <col min="11554" max="11555" width="11.125" bestFit="1" customWidth="1"/>
    <col min="11556" max="11556" width="9.25" customWidth="1"/>
    <col min="11557" max="11557" width="7.125" customWidth="1"/>
    <col min="11558" max="11560" width="11.125" bestFit="1" customWidth="1"/>
    <col min="11561" max="11561" width="7.125" customWidth="1"/>
    <col min="11562" max="11564" width="11.125" bestFit="1" customWidth="1"/>
    <col min="11565" max="11565" width="7.125" customWidth="1"/>
    <col min="11566" max="11568" width="11.125" bestFit="1" customWidth="1"/>
    <col min="11569" max="11569" width="9.25" bestFit="1" customWidth="1"/>
    <col min="11768" max="11768" width="9.625" bestFit="1" customWidth="1"/>
    <col min="11769" max="11769" width="14.375" bestFit="1" customWidth="1"/>
    <col min="11770" max="11770" width="10.25" bestFit="1" customWidth="1"/>
    <col min="11771" max="11771" width="11" bestFit="1" customWidth="1"/>
    <col min="11772" max="11772" width="14.375" bestFit="1" customWidth="1"/>
    <col min="11773" max="11773" width="10.25" bestFit="1" customWidth="1"/>
    <col min="11774" max="11774" width="11" bestFit="1" customWidth="1"/>
    <col min="11775" max="11775" width="17.125" customWidth="1"/>
    <col min="11778" max="11785" width="16.125" customWidth="1"/>
    <col min="11786" max="11786" width="9.25" customWidth="1"/>
    <col min="11787" max="11787" width="7.125" customWidth="1"/>
    <col min="11788" max="11788" width="11.125" customWidth="1"/>
    <col min="11789" max="11789" width="7.125" customWidth="1"/>
    <col min="11790" max="11790" width="11.125" bestFit="1" customWidth="1"/>
    <col min="11791" max="11791" width="7.125" customWidth="1"/>
    <col min="11792" max="11792" width="11.125" bestFit="1" customWidth="1"/>
    <col min="11793" max="11793" width="7.125" customWidth="1"/>
    <col min="11794" max="11794" width="11.125" customWidth="1"/>
    <col min="11795" max="11795" width="7.125" customWidth="1"/>
    <col min="11796" max="11796" width="11.125" bestFit="1" customWidth="1"/>
    <col min="11797" max="11797" width="7.125" customWidth="1"/>
    <col min="11798" max="11798" width="11.125" bestFit="1" customWidth="1"/>
    <col min="11799" max="11799" width="9.25" customWidth="1"/>
    <col min="11800" max="11800" width="7.125" customWidth="1"/>
    <col min="11801" max="11801" width="11.125" customWidth="1"/>
    <col min="11802" max="11802" width="11.125" bestFit="1" customWidth="1"/>
    <col min="11803" max="11803" width="7.125" customWidth="1"/>
    <col min="11804" max="11804" width="11.125" bestFit="1" customWidth="1"/>
    <col min="11805" max="11805" width="11.125" customWidth="1"/>
    <col min="11806" max="11806" width="7.125" customWidth="1"/>
    <col min="11807" max="11808" width="11.125" bestFit="1" customWidth="1"/>
    <col min="11809" max="11809" width="7.125" customWidth="1"/>
    <col min="11810" max="11811" width="11.125" bestFit="1" customWidth="1"/>
    <col min="11812" max="11812" width="9.25" customWidth="1"/>
    <col min="11813" max="11813" width="7.125" customWidth="1"/>
    <col min="11814" max="11816" width="11.125" bestFit="1" customWidth="1"/>
    <col min="11817" max="11817" width="7.125" customWidth="1"/>
    <col min="11818" max="11820" width="11.125" bestFit="1" customWidth="1"/>
    <col min="11821" max="11821" width="7.125" customWidth="1"/>
    <col min="11822" max="11824" width="11.125" bestFit="1" customWidth="1"/>
    <col min="11825" max="11825" width="9.25" bestFit="1" customWidth="1"/>
    <col min="12024" max="12024" width="9.625" bestFit="1" customWidth="1"/>
    <col min="12025" max="12025" width="14.375" bestFit="1" customWidth="1"/>
    <col min="12026" max="12026" width="10.25" bestFit="1" customWidth="1"/>
    <col min="12027" max="12027" width="11" bestFit="1" customWidth="1"/>
    <col min="12028" max="12028" width="14.375" bestFit="1" customWidth="1"/>
    <col min="12029" max="12029" width="10.25" bestFit="1" customWidth="1"/>
    <col min="12030" max="12030" width="11" bestFit="1" customWidth="1"/>
    <col min="12031" max="12031" width="17.125" customWidth="1"/>
    <col min="12034" max="12041" width="16.125" customWidth="1"/>
    <col min="12042" max="12042" width="9.25" customWidth="1"/>
    <col min="12043" max="12043" width="7.125" customWidth="1"/>
    <col min="12044" max="12044" width="11.125" customWidth="1"/>
    <col min="12045" max="12045" width="7.125" customWidth="1"/>
    <col min="12046" max="12046" width="11.125" bestFit="1" customWidth="1"/>
    <col min="12047" max="12047" width="7.125" customWidth="1"/>
    <col min="12048" max="12048" width="11.125" bestFit="1" customWidth="1"/>
    <col min="12049" max="12049" width="7.125" customWidth="1"/>
    <col min="12050" max="12050" width="11.125" customWidth="1"/>
    <col min="12051" max="12051" width="7.125" customWidth="1"/>
    <col min="12052" max="12052" width="11.125" bestFit="1" customWidth="1"/>
    <col min="12053" max="12053" width="7.125" customWidth="1"/>
    <col min="12054" max="12054" width="11.125" bestFit="1" customWidth="1"/>
    <col min="12055" max="12055" width="9.25" customWidth="1"/>
    <col min="12056" max="12056" width="7.125" customWidth="1"/>
    <col min="12057" max="12057" width="11.125" customWidth="1"/>
    <col min="12058" max="12058" width="11.125" bestFit="1" customWidth="1"/>
    <col min="12059" max="12059" width="7.125" customWidth="1"/>
    <col min="12060" max="12060" width="11.125" bestFit="1" customWidth="1"/>
    <col min="12061" max="12061" width="11.125" customWidth="1"/>
    <col min="12062" max="12062" width="7.125" customWidth="1"/>
    <col min="12063" max="12064" width="11.125" bestFit="1" customWidth="1"/>
    <col min="12065" max="12065" width="7.125" customWidth="1"/>
    <col min="12066" max="12067" width="11.125" bestFit="1" customWidth="1"/>
    <col min="12068" max="12068" width="9.25" customWidth="1"/>
    <col min="12069" max="12069" width="7.125" customWidth="1"/>
    <col min="12070" max="12072" width="11.125" bestFit="1" customWidth="1"/>
    <col min="12073" max="12073" width="7.125" customWidth="1"/>
    <col min="12074" max="12076" width="11.125" bestFit="1" customWidth="1"/>
    <col min="12077" max="12077" width="7.125" customWidth="1"/>
    <col min="12078" max="12080" width="11.125" bestFit="1" customWidth="1"/>
    <col min="12081" max="12081" width="9.25" bestFit="1" customWidth="1"/>
    <col min="12280" max="12280" width="9.625" bestFit="1" customWidth="1"/>
    <col min="12281" max="12281" width="14.375" bestFit="1" customWidth="1"/>
    <col min="12282" max="12282" width="10.25" bestFit="1" customWidth="1"/>
    <col min="12283" max="12283" width="11" bestFit="1" customWidth="1"/>
    <col min="12284" max="12284" width="14.375" bestFit="1" customWidth="1"/>
    <col min="12285" max="12285" width="10.25" bestFit="1" customWidth="1"/>
    <col min="12286" max="12286" width="11" bestFit="1" customWidth="1"/>
    <col min="12287" max="12287" width="17.125" customWidth="1"/>
    <col min="12290" max="12297" width="16.125" customWidth="1"/>
    <col min="12298" max="12298" width="9.25" customWidth="1"/>
    <col min="12299" max="12299" width="7.125" customWidth="1"/>
    <col min="12300" max="12300" width="11.125" customWidth="1"/>
    <col min="12301" max="12301" width="7.125" customWidth="1"/>
    <col min="12302" max="12302" width="11.125" bestFit="1" customWidth="1"/>
    <col min="12303" max="12303" width="7.125" customWidth="1"/>
    <col min="12304" max="12304" width="11.125" bestFit="1" customWidth="1"/>
    <col min="12305" max="12305" width="7.125" customWidth="1"/>
    <col min="12306" max="12306" width="11.125" customWidth="1"/>
    <col min="12307" max="12307" width="7.125" customWidth="1"/>
    <col min="12308" max="12308" width="11.125" bestFit="1" customWidth="1"/>
    <col min="12309" max="12309" width="7.125" customWidth="1"/>
    <col min="12310" max="12310" width="11.125" bestFit="1" customWidth="1"/>
    <col min="12311" max="12311" width="9.25" customWidth="1"/>
    <col min="12312" max="12312" width="7.125" customWidth="1"/>
    <col min="12313" max="12313" width="11.125" customWidth="1"/>
    <col min="12314" max="12314" width="11.125" bestFit="1" customWidth="1"/>
    <col min="12315" max="12315" width="7.125" customWidth="1"/>
    <col min="12316" max="12316" width="11.125" bestFit="1" customWidth="1"/>
    <col min="12317" max="12317" width="11.125" customWidth="1"/>
    <col min="12318" max="12318" width="7.125" customWidth="1"/>
    <col min="12319" max="12320" width="11.125" bestFit="1" customWidth="1"/>
    <col min="12321" max="12321" width="7.125" customWidth="1"/>
    <col min="12322" max="12323" width="11.125" bestFit="1" customWidth="1"/>
    <col min="12324" max="12324" width="9.25" customWidth="1"/>
    <col min="12325" max="12325" width="7.125" customWidth="1"/>
    <col min="12326" max="12328" width="11.125" bestFit="1" customWidth="1"/>
    <col min="12329" max="12329" width="7.125" customWidth="1"/>
    <col min="12330" max="12332" width="11.125" bestFit="1" customWidth="1"/>
    <col min="12333" max="12333" width="7.125" customWidth="1"/>
    <col min="12334" max="12336" width="11.125" bestFit="1" customWidth="1"/>
    <col min="12337" max="12337" width="9.25" bestFit="1" customWidth="1"/>
    <col min="12536" max="12536" width="9.625" bestFit="1" customWidth="1"/>
    <col min="12537" max="12537" width="14.375" bestFit="1" customWidth="1"/>
    <col min="12538" max="12538" width="10.25" bestFit="1" customWidth="1"/>
    <col min="12539" max="12539" width="11" bestFit="1" customWidth="1"/>
    <col min="12540" max="12540" width="14.375" bestFit="1" customWidth="1"/>
    <col min="12541" max="12541" width="10.25" bestFit="1" customWidth="1"/>
    <col min="12542" max="12542" width="11" bestFit="1" customWidth="1"/>
    <col min="12543" max="12543" width="17.125" customWidth="1"/>
    <col min="12546" max="12553" width="16.125" customWidth="1"/>
    <col min="12554" max="12554" width="9.25" customWidth="1"/>
    <col min="12555" max="12555" width="7.125" customWidth="1"/>
    <col min="12556" max="12556" width="11.125" customWidth="1"/>
    <col min="12557" max="12557" width="7.125" customWidth="1"/>
    <col min="12558" max="12558" width="11.125" bestFit="1" customWidth="1"/>
    <col min="12559" max="12559" width="7.125" customWidth="1"/>
    <col min="12560" max="12560" width="11.125" bestFit="1" customWidth="1"/>
    <col min="12561" max="12561" width="7.125" customWidth="1"/>
    <col min="12562" max="12562" width="11.125" customWidth="1"/>
    <col min="12563" max="12563" width="7.125" customWidth="1"/>
    <col min="12564" max="12564" width="11.125" bestFit="1" customWidth="1"/>
    <col min="12565" max="12565" width="7.125" customWidth="1"/>
    <col min="12566" max="12566" width="11.125" bestFit="1" customWidth="1"/>
    <col min="12567" max="12567" width="9.25" customWidth="1"/>
    <col min="12568" max="12568" width="7.125" customWidth="1"/>
    <col min="12569" max="12569" width="11.125" customWidth="1"/>
    <col min="12570" max="12570" width="11.125" bestFit="1" customWidth="1"/>
    <col min="12571" max="12571" width="7.125" customWidth="1"/>
    <col min="12572" max="12572" width="11.125" bestFit="1" customWidth="1"/>
    <col min="12573" max="12573" width="11.125" customWidth="1"/>
    <col min="12574" max="12574" width="7.125" customWidth="1"/>
    <col min="12575" max="12576" width="11.125" bestFit="1" customWidth="1"/>
    <col min="12577" max="12577" width="7.125" customWidth="1"/>
    <col min="12578" max="12579" width="11.125" bestFit="1" customWidth="1"/>
    <col min="12580" max="12580" width="9.25" customWidth="1"/>
    <col min="12581" max="12581" width="7.125" customWidth="1"/>
    <col min="12582" max="12584" width="11.125" bestFit="1" customWidth="1"/>
    <col min="12585" max="12585" width="7.125" customWidth="1"/>
    <col min="12586" max="12588" width="11.125" bestFit="1" customWidth="1"/>
    <col min="12589" max="12589" width="7.125" customWidth="1"/>
    <col min="12590" max="12592" width="11.125" bestFit="1" customWidth="1"/>
    <col min="12593" max="12593" width="9.25" bestFit="1" customWidth="1"/>
    <col min="12792" max="12792" width="9.625" bestFit="1" customWidth="1"/>
    <col min="12793" max="12793" width="14.375" bestFit="1" customWidth="1"/>
    <col min="12794" max="12794" width="10.25" bestFit="1" customWidth="1"/>
    <col min="12795" max="12795" width="11" bestFit="1" customWidth="1"/>
    <col min="12796" max="12796" width="14.375" bestFit="1" customWidth="1"/>
    <col min="12797" max="12797" width="10.25" bestFit="1" customWidth="1"/>
    <col min="12798" max="12798" width="11" bestFit="1" customWidth="1"/>
    <col min="12799" max="12799" width="17.125" customWidth="1"/>
    <col min="12802" max="12809" width="16.125" customWidth="1"/>
    <col min="12810" max="12810" width="9.25" customWidth="1"/>
    <col min="12811" max="12811" width="7.125" customWidth="1"/>
    <col min="12812" max="12812" width="11.125" customWidth="1"/>
    <col min="12813" max="12813" width="7.125" customWidth="1"/>
    <col min="12814" max="12814" width="11.125" bestFit="1" customWidth="1"/>
    <col min="12815" max="12815" width="7.125" customWidth="1"/>
    <col min="12816" max="12816" width="11.125" bestFit="1" customWidth="1"/>
    <col min="12817" max="12817" width="7.125" customWidth="1"/>
    <col min="12818" max="12818" width="11.125" customWidth="1"/>
    <col min="12819" max="12819" width="7.125" customWidth="1"/>
    <col min="12820" max="12820" width="11.125" bestFit="1" customWidth="1"/>
    <col min="12821" max="12821" width="7.125" customWidth="1"/>
    <col min="12822" max="12822" width="11.125" bestFit="1" customWidth="1"/>
    <col min="12823" max="12823" width="9.25" customWidth="1"/>
    <col min="12824" max="12824" width="7.125" customWidth="1"/>
    <col min="12825" max="12825" width="11.125" customWidth="1"/>
    <col min="12826" max="12826" width="11.125" bestFit="1" customWidth="1"/>
    <col min="12827" max="12827" width="7.125" customWidth="1"/>
    <col min="12828" max="12828" width="11.125" bestFit="1" customWidth="1"/>
    <col min="12829" max="12829" width="11.125" customWidth="1"/>
    <col min="12830" max="12830" width="7.125" customWidth="1"/>
    <col min="12831" max="12832" width="11.125" bestFit="1" customWidth="1"/>
    <col min="12833" max="12833" width="7.125" customWidth="1"/>
    <col min="12834" max="12835" width="11.125" bestFit="1" customWidth="1"/>
    <col min="12836" max="12836" width="9.25" customWidth="1"/>
    <col min="12837" max="12837" width="7.125" customWidth="1"/>
    <col min="12838" max="12840" width="11.125" bestFit="1" customWidth="1"/>
    <col min="12841" max="12841" width="7.125" customWidth="1"/>
    <col min="12842" max="12844" width="11.125" bestFit="1" customWidth="1"/>
    <col min="12845" max="12845" width="7.125" customWidth="1"/>
    <col min="12846" max="12848" width="11.125" bestFit="1" customWidth="1"/>
    <col min="12849" max="12849" width="9.25" bestFit="1" customWidth="1"/>
    <col min="13048" max="13048" width="9.625" bestFit="1" customWidth="1"/>
    <col min="13049" max="13049" width="14.375" bestFit="1" customWidth="1"/>
    <col min="13050" max="13050" width="10.25" bestFit="1" customWidth="1"/>
    <col min="13051" max="13051" width="11" bestFit="1" customWidth="1"/>
    <col min="13052" max="13052" width="14.375" bestFit="1" customWidth="1"/>
    <col min="13053" max="13053" width="10.25" bestFit="1" customWidth="1"/>
    <col min="13054" max="13054" width="11" bestFit="1" customWidth="1"/>
    <col min="13055" max="13055" width="17.125" customWidth="1"/>
    <col min="13058" max="13065" width="16.125" customWidth="1"/>
    <col min="13066" max="13066" width="9.25" customWidth="1"/>
    <col min="13067" max="13067" width="7.125" customWidth="1"/>
    <col min="13068" max="13068" width="11.125" customWidth="1"/>
    <col min="13069" max="13069" width="7.125" customWidth="1"/>
    <col min="13070" max="13070" width="11.125" bestFit="1" customWidth="1"/>
    <col min="13071" max="13071" width="7.125" customWidth="1"/>
    <col min="13072" max="13072" width="11.125" bestFit="1" customWidth="1"/>
    <col min="13073" max="13073" width="7.125" customWidth="1"/>
    <col min="13074" max="13074" width="11.125" customWidth="1"/>
    <col min="13075" max="13075" width="7.125" customWidth="1"/>
    <col min="13076" max="13076" width="11.125" bestFit="1" customWidth="1"/>
    <col min="13077" max="13077" width="7.125" customWidth="1"/>
    <col min="13078" max="13078" width="11.125" bestFit="1" customWidth="1"/>
    <col min="13079" max="13079" width="9.25" customWidth="1"/>
    <col min="13080" max="13080" width="7.125" customWidth="1"/>
    <col min="13081" max="13081" width="11.125" customWidth="1"/>
    <col min="13082" max="13082" width="11.125" bestFit="1" customWidth="1"/>
    <col min="13083" max="13083" width="7.125" customWidth="1"/>
    <col min="13084" max="13084" width="11.125" bestFit="1" customWidth="1"/>
    <col min="13085" max="13085" width="11.125" customWidth="1"/>
    <col min="13086" max="13086" width="7.125" customWidth="1"/>
    <col min="13087" max="13088" width="11.125" bestFit="1" customWidth="1"/>
    <col min="13089" max="13089" width="7.125" customWidth="1"/>
    <col min="13090" max="13091" width="11.125" bestFit="1" customWidth="1"/>
    <col min="13092" max="13092" width="9.25" customWidth="1"/>
    <col min="13093" max="13093" width="7.125" customWidth="1"/>
    <col min="13094" max="13096" width="11.125" bestFit="1" customWidth="1"/>
    <col min="13097" max="13097" width="7.125" customWidth="1"/>
    <col min="13098" max="13100" width="11.125" bestFit="1" customWidth="1"/>
    <col min="13101" max="13101" width="7.125" customWidth="1"/>
    <col min="13102" max="13104" width="11.125" bestFit="1" customWidth="1"/>
    <col min="13105" max="13105" width="9.25" bestFit="1" customWidth="1"/>
    <col min="13304" max="13304" width="9.625" bestFit="1" customWidth="1"/>
    <col min="13305" max="13305" width="14.375" bestFit="1" customWidth="1"/>
    <col min="13306" max="13306" width="10.25" bestFit="1" customWidth="1"/>
    <col min="13307" max="13307" width="11" bestFit="1" customWidth="1"/>
    <col min="13308" max="13308" width="14.375" bestFit="1" customWidth="1"/>
    <col min="13309" max="13309" width="10.25" bestFit="1" customWidth="1"/>
    <col min="13310" max="13310" width="11" bestFit="1" customWidth="1"/>
    <col min="13311" max="13311" width="17.125" customWidth="1"/>
    <col min="13314" max="13321" width="16.125" customWidth="1"/>
    <col min="13322" max="13322" width="9.25" customWidth="1"/>
    <col min="13323" max="13323" width="7.125" customWidth="1"/>
    <col min="13324" max="13324" width="11.125" customWidth="1"/>
    <col min="13325" max="13325" width="7.125" customWidth="1"/>
    <col min="13326" max="13326" width="11.125" bestFit="1" customWidth="1"/>
    <col min="13327" max="13327" width="7.125" customWidth="1"/>
    <col min="13328" max="13328" width="11.125" bestFit="1" customWidth="1"/>
    <col min="13329" max="13329" width="7.125" customWidth="1"/>
    <col min="13330" max="13330" width="11.125" customWidth="1"/>
    <col min="13331" max="13331" width="7.125" customWidth="1"/>
    <col min="13332" max="13332" width="11.125" bestFit="1" customWidth="1"/>
    <col min="13333" max="13333" width="7.125" customWidth="1"/>
    <col min="13334" max="13334" width="11.125" bestFit="1" customWidth="1"/>
    <col min="13335" max="13335" width="9.25" customWidth="1"/>
    <col min="13336" max="13336" width="7.125" customWidth="1"/>
    <col min="13337" max="13337" width="11.125" customWidth="1"/>
    <col min="13338" max="13338" width="11.125" bestFit="1" customWidth="1"/>
    <col min="13339" max="13339" width="7.125" customWidth="1"/>
    <col min="13340" max="13340" width="11.125" bestFit="1" customWidth="1"/>
    <col min="13341" max="13341" width="11.125" customWidth="1"/>
    <col min="13342" max="13342" width="7.125" customWidth="1"/>
    <col min="13343" max="13344" width="11.125" bestFit="1" customWidth="1"/>
    <col min="13345" max="13345" width="7.125" customWidth="1"/>
    <col min="13346" max="13347" width="11.125" bestFit="1" customWidth="1"/>
    <col min="13348" max="13348" width="9.25" customWidth="1"/>
    <col min="13349" max="13349" width="7.125" customWidth="1"/>
    <col min="13350" max="13352" width="11.125" bestFit="1" customWidth="1"/>
    <col min="13353" max="13353" width="7.125" customWidth="1"/>
    <col min="13354" max="13356" width="11.125" bestFit="1" customWidth="1"/>
    <col min="13357" max="13357" width="7.125" customWidth="1"/>
    <col min="13358" max="13360" width="11.125" bestFit="1" customWidth="1"/>
    <col min="13361" max="13361" width="9.25" bestFit="1" customWidth="1"/>
    <col min="13560" max="13560" width="9.625" bestFit="1" customWidth="1"/>
    <col min="13561" max="13561" width="14.375" bestFit="1" customWidth="1"/>
    <col min="13562" max="13562" width="10.25" bestFit="1" customWidth="1"/>
    <col min="13563" max="13563" width="11" bestFit="1" customWidth="1"/>
    <col min="13564" max="13564" width="14.375" bestFit="1" customWidth="1"/>
    <col min="13565" max="13565" width="10.25" bestFit="1" customWidth="1"/>
    <col min="13566" max="13566" width="11" bestFit="1" customWidth="1"/>
    <col min="13567" max="13567" width="17.125" customWidth="1"/>
    <col min="13570" max="13577" width="16.125" customWidth="1"/>
    <col min="13578" max="13578" width="9.25" customWidth="1"/>
    <col min="13579" max="13579" width="7.125" customWidth="1"/>
    <col min="13580" max="13580" width="11.125" customWidth="1"/>
    <col min="13581" max="13581" width="7.125" customWidth="1"/>
    <col min="13582" max="13582" width="11.125" bestFit="1" customWidth="1"/>
    <col min="13583" max="13583" width="7.125" customWidth="1"/>
    <col min="13584" max="13584" width="11.125" bestFit="1" customWidth="1"/>
    <col min="13585" max="13585" width="7.125" customWidth="1"/>
    <col min="13586" max="13586" width="11.125" customWidth="1"/>
    <col min="13587" max="13587" width="7.125" customWidth="1"/>
    <col min="13588" max="13588" width="11.125" bestFit="1" customWidth="1"/>
    <col min="13589" max="13589" width="7.125" customWidth="1"/>
    <col min="13590" max="13590" width="11.125" bestFit="1" customWidth="1"/>
    <col min="13591" max="13591" width="9.25" customWidth="1"/>
    <col min="13592" max="13592" width="7.125" customWidth="1"/>
    <col min="13593" max="13593" width="11.125" customWidth="1"/>
    <col min="13594" max="13594" width="11.125" bestFit="1" customWidth="1"/>
    <col min="13595" max="13595" width="7.125" customWidth="1"/>
    <col min="13596" max="13596" width="11.125" bestFit="1" customWidth="1"/>
    <col min="13597" max="13597" width="11.125" customWidth="1"/>
    <col min="13598" max="13598" width="7.125" customWidth="1"/>
    <col min="13599" max="13600" width="11.125" bestFit="1" customWidth="1"/>
    <col min="13601" max="13601" width="7.125" customWidth="1"/>
    <col min="13602" max="13603" width="11.125" bestFit="1" customWidth="1"/>
    <col min="13604" max="13604" width="9.25" customWidth="1"/>
    <col min="13605" max="13605" width="7.125" customWidth="1"/>
    <col min="13606" max="13608" width="11.125" bestFit="1" customWidth="1"/>
    <col min="13609" max="13609" width="7.125" customWidth="1"/>
    <col min="13610" max="13612" width="11.125" bestFit="1" customWidth="1"/>
    <col min="13613" max="13613" width="7.125" customWidth="1"/>
    <col min="13614" max="13616" width="11.125" bestFit="1" customWidth="1"/>
    <col min="13617" max="13617" width="9.25" bestFit="1" customWidth="1"/>
    <col min="13816" max="13816" width="9.625" bestFit="1" customWidth="1"/>
    <col min="13817" max="13817" width="14.375" bestFit="1" customWidth="1"/>
    <col min="13818" max="13818" width="10.25" bestFit="1" customWidth="1"/>
    <col min="13819" max="13819" width="11" bestFit="1" customWidth="1"/>
    <col min="13820" max="13820" width="14.375" bestFit="1" customWidth="1"/>
    <col min="13821" max="13821" width="10.25" bestFit="1" customWidth="1"/>
    <col min="13822" max="13822" width="11" bestFit="1" customWidth="1"/>
    <col min="13823" max="13823" width="17.125" customWidth="1"/>
    <col min="13826" max="13833" width="16.125" customWidth="1"/>
    <col min="13834" max="13834" width="9.25" customWidth="1"/>
    <col min="13835" max="13835" width="7.125" customWidth="1"/>
    <col min="13836" max="13836" width="11.125" customWidth="1"/>
    <col min="13837" max="13837" width="7.125" customWidth="1"/>
    <col min="13838" max="13838" width="11.125" bestFit="1" customWidth="1"/>
    <col min="13839" max="13839" width="7.125" customWidth="1"/>
    <col min="13840" max="13840" width="11.125" bestFit="1" customWidth="1"/>
    <col min="13841" max="13841" width="7.125" customWidth="1"/>
    <col min="13842" max="13842" width="11.125" customWidth="1"/>
    <col min="13843" max="13843" width="7.125" customWidth="1"/>
    <col min="13844" max="13844" width="11.125" bestFit="1" customWidth="1"/>
    <col min="13845" max="13845" width="7.125" customWidth="1"/>
    <col min="13846" max="13846" width="11.125" bestFit="1" customWidth="1"/>
    <col min="13847" max="13847" width="9.25" customWidth="1"/>
    <col min="13848" max="13848" width="7.125" customWidth="1"/>
    <col min="13849" max="13849" width="11.125" customWidth="1"/>
    <col min="13850" max="13850" width="11.125" bestFit="1" customWidth="1"/>
    <col min="13851" max="13851" width="7.125" customWidth="1"/>
    <col min="13852" max="13852" width="11.125" bestFit="1" customWidth="1"/>
    <col min="13853" max="13853" width="11.125" customWidth="1"/>
    <col min="13854" max="13854" width="7.125" customWidth="1"/>
    <col min="13855" max="13856" width="11.125" bestFit="1" customWidth="1"/>
    <col min="13857" max="13857" width="7.125" customWidth="1"/>
    <col min="13858" max="13859" width="11.125" bestFit="1" customWidth="1"/>
    <col min="13860" max="13860" width="9.25" customWidth="1"/>
    <col min="13861" max="13861" width="7.125" customWidth="1"/>
    <col min="13862" max="13864" width="11.125" bestFit="1" customWidth="1"/>
    <col min="13865" max="13865" width="7.125" customWidth="1"/>
    <col min="13866" max="13868" width="11.125" bestFit="1" customWidth="1"/>
    <col min="13869" max="13869" width="7.125" customWidth="1"/>
    <col min="13870" max="13872" width="11.125" bestFit="1" customWidth="1"/>
    <col min="13873" max="13873" width="9.25" bestFit="1" customWidth="1"/>
    <col min="14072" max="14072" width="9.625" bestFit="1" customWidth="1"/>
    <col min="14073" max="14073" width="14.375" bestFit="1" customWidth="1"/>
    <col min="14074" max="14074" width="10.25" bestFit="1" customWidth="1"/>
    <col min="14075" max="14075" width="11" bestFit="1" customWidth="1"/>
    <col min="14076" max="14076" width="14.375" bestFit="1" customWidth="1"/>
    <col min="14077" max="14077" width="10.25" bestFit="1" customWidth="1"/>
    <col min="14078" max="14078" width="11" bestFit="1" customWidth="1"/>
    <col min="14079" max="14079" width="17.125" customWidth="1"/>
    <col min="14082" max="14089" width="16.125" customWidth="1"/>
    <col min="14090" max="14090" width="9.25" customWidth="1"/>
    <col min="14091" max="14091" width="7.125" customWidth="1"/>
    <col min="14092" max="14092" width="11.125" customWidth="1"/>
    <col min="14093" max="14093" width="7.125" customWidth="1"/>
    <col min="14094" max="14094" width="11.125" bestFit="1" customWidth="1"/>
    <col min="14095" max="14095" width="7.125" customWidth="1"/>
    <col min="14096" max="14096" width="11.125" bestFit="1" customWidth="1"/>
    <col min="14097" max="14097" width="7.125" customWidth="1"/>
    <col min="14098" max="14098" width="11.125" customWidth="1"/>
    <col min="14099" max="14099" width="7.125" customWidth="1"/>
    <col min="14100" max="14100" width="11.125" bestFit="1" customWidth="1"/>
    <col min="14101" max="14101" width="7.125" customWidth="1"/>
    <col min="14102" max="14102" width="11.125" bestFit="1" customWidth="1"/>
    <col min="14103" max="14103" width="9.25" customWidth="1"/>
    <col min="14104" max="14104" width="7.125" customWidth="1"/>
    <col min="14105" max="14105" width="11.125" customWidth="1"/>
    <col min="14106" max="14106" width="11.125" bestFit="1" customWidth="1"/>
    <col min="14107" max="14107" width="7.125" customWidth="1"/>
    <col min="14108" max="14108" width="11.125" bestFit="1" customWidth="1"/>
    <col min="14109" max="14109" width="11.125" customWidth="1"/>
    <col min="14110" max="14110" width="7.125" customWidth="1"/>
    <col min="14111" max="14112" width="11.125" bestFit="1" customWidth="1"/>
    <col min="14113" max="14113" width="7.125" customWidth="1"/>
    <col min="14114" max="14115" width="11.125" bestFit="1" customWidth="1"/>
    <col min="14116" max="14116" width="9.25" customWidth="1"/>
    <col min="14117" max="14117" width="7.125" customWidth="1"/>
    <col min="14118" max="14120" width="11.125" bestFit="1" customWidth="1"/>
    <col min="14121" max="14121" width="7.125" customWidth="1"/>
    <col min="14122" max="14124" width="11.125" bestFit="1" customWidth="1"/>
    <col min="14125" max="14125" width="7.125" customWidth="1"/>
    <col min="14126" max="14128" width="11.125" bestFit="1" customWidth="1"/>
    <col min="14129" max="14129" width="9.25" bestFit="1" customWidth="1"/>
    <col min="14328" max="14328" width="9.625" bestFit="1" customWidth="1"/>
    <col min="14329" max="14329" width="14.375" bestFit="1" customWidth="1"/>
    <col min="14330" max="14330" width="10.25" bestFit="1" customWidth="1"/>
    <col min="14331" max="14331" width="11" bestFit="1" customWidth="1"/>
    <col min="14332" max="14332" width="14.375" bestFit="1" customWidth="1"/>
    <col min="14333" max="14333" width="10.25" bestFit="1" customWidth="1"/>
    <col min="14334" max="14334" width="11" bestFit="1" customWidth="1"/>
    <col min="14335" max="14335" width="17.125" customWidth="1"/>
    <col min="14338" max="14345" width="16.125" customWidth="1"/>
    <col min="14346" max="14346" width="9.25" customWidth="1"/>
    <col min="14347" max="14347" width="7.125" customWidth="1"/>
    <col min="14348" max="14348" width="11.125" customWidth="1"/>
    <col min="14349" max="14349" width="7.125" customWidth="1"/>
    <col min="14350" max="14350" width="11.125" bestFit="1" customWidth="1"/>
    <col min="14351" max="14351" width="7.125" customWidth="1"/>
    <col min="14352" max="14352" width="11.125" bestFit="1" customWidth="1"/>
    <col min="14353" max="14353" width="7.125" customWidth="1"/>
    <col min="14354" max="14354" width="11.125" customWidth="1"/>
    <col min="14355" max="14355" width="7.125" customWidth="1"/>
    <col min="14356" max="14356" width="11.125" bestFit="1" customWidth="1"/>
    <col min="14357" max="14357" width="7.125" customWidth="1"/>
    <col min="14358" max="14358" width="11.125" bestFit="1" customWidth="1"/>
    <col min="14359" max="14359" width="9.25" customWidth="1"/>
    <col min="14360" max="14360" width="7.125" customWidth="1"/>
    <col min="14361" max="14361" width="11.125" customWidth="1"/>
    <col min="14362" max="14362" width="11.125" bestFit="1" customWidth="1"/>
    <col min="14363" max="14363" width="7.125" customWidth="1"/>
    <col min="14364" max="14364" width="11.125" bestFit="1" customWidth="1"/>
    <col min="14365" max="14365" width="11.125" customWidth="1"/>
    <col min="14366" max="14366" width="7.125" customWidth="1"/>
    <col min="14367" max="14368" width="11.125" bestFit="1" customWidth="1"/>
    <col min="14369" max="14369" width="7.125" customWidth="1"/>
    <col min="14370" max="14371" width="11.125" bestFit="1" customWidth="1"/>
    <col min="14372" max="14372" width="9.25" customWidth="1"/>
    <col min="14373" max="14373" width="7.125" customWidth="1"/>
    <col min="14374" max="14376" width="11.125" bestFit="1" customWidth="1"/>
    <col min="14377" max="14377" width="7.125" customWidth="1"/>
    <col min="14378" max="14380" width="11.125" bestFit="1" customWidth="1"/>
    <col min="14381" max="14381" width="7.125" customWidth="1"/>
    <col min="14382" max="14384" width="11.125" bestFit="1" customWidth="1"/>
    <col min="14385" max="14385" width="9.25" bestFit="1" customWidth="1"/>
    <col min="14584" max="14584" width="9.625" bestFit="1" customWidth="1"/>
    <col min="14585" max="14585" width="14.375" bestFit="1" customWidth="1"/>
    <col min="14586" max="14586" width="10.25" bestFit="1" customWidth="1"/>
    <col min="14587" max="14587" width="11" bestFit="1" customWidth="1"/>
    <col min="14588" max="14588" width="14.375" bestFit="1" customWidth="1"/>
    <col min="14589" max="14589" width="10.25" bestFit="1" customWidth="1"/>
    <col min="14590" max="14590" width="11" bestFit="1" customWidth="1"/>
    <col min="14591" max="14591" width="17.125" customWidth="1"/>
    <col min="14594" max="14601" width="16.125" customWidth="1"/>
    <col min="14602" max="14602" width="9.25" customWidth="1"/>
    <col min="14603" max="14603" width="7.125" customWidth="1"/>
    <col min="14604" max="14604" width="11.125" customWidth="1"/>
    <col min="14605" max="14605" width="7.125" customWidth="1"/>
    <col min="14606" max="14606" width="11.125" bestFit="1" customWidth="1"/>
    <col min="14607" max="14607" width="7.125" customWidth="1"/>
    <col min="14608" max="14608" width="11.125" bestFit="1" customWidth="1"/>
    <col min="14609" max="14609" width="7.125" customWidth="1"/>
    <col min="14610" max="14610" width="11.125" customWidth="1"/>
    <col min="14611" max="14611" width="7.125" customWidth="1"/>
    <col min="14612" max="14612" width="11.125" bestFit="1" customWidth="1"/>
    <col min="14613" max="14613" width="7.125" customWidth="1"/>
    <col min="14614" max="14614" width="11.125" bestFit="1" customWidth="1"/>
    <col min="14615" max="14615" width="9.25" customWidth="1"/>
    <col min="14616" max="14616" width="7.125" customWidth="1"/>
    <col min="14617" max="14617" width="11.125" customWidth="1"/>
    <col min="14618" max="14618" width="11.125" bestFit="1" customWidth="1"/>
    <col min="14619" max="14619" width="7.125" customWidth="1"/>
    <col min="14620" max="14620" width="11.125" bestFit="1" customWidth="1"/>
    <col min="14621" max="14621" width="11.125" customWidth="1"/>
    <col min="14622" max="14622" width="7.125" customWidth="1"/>
    <col min="14623" max="14624" width="11.125" bestFit="1" customWidth="1"/>
    <col min="14625" max="14625" width="7.125" customWidth="1"/>
    <col min="14626" max="14627" width="11.125" bestFit="1" customWidth="1"/>
    <col min="14628" max="14628" width="9.25" customWidth="1"/>
    <col min="14629" max="14629" width="7.125" customWidth="1"/>
    <col min="14630" max="14632" width="11.125" bestFit="1" customWidth="1"/>
    <col min="14633" max="14633" width="7.125" customWidth="1"/>
    <col min="14634" max="14636" width="11.125" bestFit="1" customWidth="1"/>
    <col min="14637" max="14637" width="7.125" customWidth="1"/>
    <col min="14638" max="14640" width="11.125" bestFit="1" customWidth="1"/>
    <col min="14641" max="14641" width="9.25" bestFit="1" customWidth="1"/>
    <col min="14840" max="14840" width="9.625" bestFit="1" customWidth="1"/>
    <col min="14841" max="14841" width="14.375" bestFit="1" customWidth="1"/>
    <col min="14842" max="14842" width="10.25" bestFit="1" customWidth="1"/>
    <col min="14843" max="14843" width="11" bestFit="1" customWidth="1"/>
    <col min="14844" max="14844" width="14.375" bestFit="1" customWidth="1"/>
    <col min="14845" max="14845" width="10.25" bestFit="1" customWidth="1"/>
    <col min="14846" max="14846" width="11" bestFit="1" customWidth="1"/>
    <col min="14847" max="14847" width="17.125" customWidth="1"/>
    <col min="14850" max="14857" width="16.125" customWidth="1"/>
    <col min="14858" max="14858" width="9.25" customWidth="1"/>
    <col min="14859" max="14859" width="7.125" customWidth="1"/>
    <col min="14860" max="14860" width="11.125" customWidth="1"/>
    <col min="14861" max="14861" width="7.125" customWidth="1"/>
    <col min="14862" max="14862" width="11.125" bestFit="1" customWidth="1"/>
    <col min="14863" max="14863" width="7.125" customWidth="1"/>
    <col min="14864" max="14864" width="11.125" bestFit="1" customWidth="1"/>
    <col min="14865" max="14865" width="7.125" customWidth="1"/>
    <col min="14866" max="14866" width="11.125" customWidth="1"/>
    <col min="14867" max="14867" width="7.125" customWidth="1"/>
    <col min="14868" max="14868" width="11.125" bestFit="1" customWidth="1"/>
    <col min="14869" max="14869" width="7.125" customWidth="1"/>
    <col min="14870" max="14870" width="11.125" bestFit="1" customWidth="1"/>
    <col min="14871" max="14871" width="9.25" customWidth="1"/>
    <col min="14872" max="14872" width="7.125" customWidth="1"/>
    <col min="14873" max="14873" width="11.125" customWidth="1"/>
    <col min="14874" max="14874" width="11.125" bestFit="1" customWidth="1"/>
    <col min="14875" max="14875" width="7.125" customWidth="1"/>
    <col min="14876" max="14876" width="11.125" bestFit="1" customWidth="1"/>
    <col min="14877" max="14877" width="11.125" customWidth="1"/>
    <col min="14878" max="14878" width="7.125" customWidth="1"/>
    <col min="14879" max="14880" width="11.125" bestFit="1" customWidth="1"/>
    <col min="14881" max="14881" width="7.125" customWidth="1"/>
    <col min="14882" max="14883" width="11.125" bestFit="1" customWidth="1"/>
    <col min="14884" max="14884" width="9.25" customWidth="1"/>
    <col min="14885" max="14885" width="7.125" customWidth="1"/>
    <col min="14886" max="14888" width="11.125" bestFit="1" customWidth="1"/>
    <col min="14889" max="14889" width="7.125" customWidth="1"/>
    <col min="14890" max="14892" width="11.125" bestFit="1" customWidth="1"/>
    <col min="14893" max="14893" width="7.125" customWidth="1"/>
    <col min="14894" max="14896" width="11.125" bestFit="1" customWidth="1"/>
    <col min="14897" max="14897" width="9.25" bestFit="1" customWidth="1"/>
    <col min="15096" max="15096" width="9.625" bestFit="1" customWidth="1"/>
    <col min="15097" max="15097" width="14.375" bestFit="1" customWidth="1"/>
    <col min="15098" max="15098" width="10.25" bestFit="1" customWidth="1"/>
    <col min="15099" max="15099" width="11" bestFit="1" customWidth="1"/>
    <col min="15100" max="15100" width="14.375" bestFit="1" customWidth="1"/>
    <col min="15101" max="15101" width="10.25" bestFit="1" customWidth="1"/>
    <col min="15102" max="15102" width="11" bestFit="1" customWidth="1"/>
    <col min="15103" max="15103" width="17.125" customWidth="1"/>
    <col min="15106" max="15113" width="16.125" customWidth="1"/>
    <col min="15114" max="15114" width="9.25" customWidth="1"/>
    <col min="15115" max="15115" width="7.125" customWidth="1"/>
    <col min="15116" max="15116" width="11.125" customWidth="1"/>
    <col min="15117" max="15117" width="7.125" customWidth="1"/>
    <col min="15118" max="15118" width="11.125" bestFit="1" customWidth="1"/>
    <col min="15119" max="15119" width="7.125" customWidth="1"/>
    <col min="15120" max="15120" width="11.125" bestFit="1" customWidth="1"/>
    <col min="15121" max="15121" width="7.125" customWidth="1"/>
    <col min="15122" max="15122" width="11.125" customWidth="1"/>
    <col min="15123" max="15123" width="7.125" customWidth="1"/>
    <col min="15124" max="15124" width="11.125" bestFit="1" customWidth="1"/>
    <col min="15125" max="15125" width="7.125" customWidth="1"/>
    <col min="15126" max="15126" width="11.125" bestFit="1" customWidth="1"/>
    <col min="15127" max="15127" width="9.25" customWidth="1"/>
    <col min="15128" max="15128" width="7.125" customWidth="1"/>
    <col min="15129" max="15129" width="11.125" customWidth="1"/>
    <col min="15130" max="15130" width="11.125" bestFit="1" customWidth="1"/>
    <col min="15131" max="15131" width="7.125" customWidth="1"/>
    <col min="15132" max="15132" width="11.125" bestFit="1" customWidth="1"/>
    <col min="15133" max="15133" width="11.125" customWidth="1"/>
    <col min="15134" max="15134" width="7.125" customWidth="1"/>
    <col min="15135" max="15136" width="11.125" bestFit="1" customWidth="1"/>
    <col min="15137" max="15137" width="7.125" customWidth="1"/>
    <col min="15138" max="15139" width="11.125" bestFit="1" customWidth="1"/>
    <col min="15140" max="15140" width="9.25" customWidth="1"/>
    <col min="15141" max="15141" width="7.125" customWidth="1"/>
    <col min="15142" max="15144" width="11.125" bestFit="1" customWidth="1"/>
    <col min="15145" max="15145" width="7.125" customWidth="1"/>
    <col min="15146" max="15148" width="11.125" bestFit="1" customWidth="1"/>
    <col min="15149" max="15149" width="7.125" customWidth="1"/>
    <col min="15150" max="15152" width="11.125" bestFit="1" customWidth="1"/>
    <col min="15153" max="15153" width="9.25" bestFit="1" customWidth="1"/>
    <col min="15352" max="15352" width="9.625" bestFit="1" customWidth="1"/>
    <col min="15353" max="15353" width="14.375" bestFit="1" customWidth="1"/>
    <col min="15354" max="15354" width="10.25" bestFit="1" customWidth="1"/>
    <col min="15355" max="15355" width="11" bestFit="1" customWidth="1"/>
    <col min="15356" max="15356" width="14.375" bestFit="1" customWidth="1"/>
    <col min="15357" max="15357" width="10.25" bestFit="1" customWidth="1"/>
    <col min="15358" max="15358" width="11" bestFit="1" customWidth="1"/>
    <col min="15359" max="15359" width="17.125" customWidth="1"/>
    <col min="15362" max="15369" width="16.125" customWidth="1"/>
    <col min="15370" max="15370" width="9.25" customWidth="1"/>
    <col min="15371" max="15371" width="7.125" customWidth="1"/>
    <col min="15372" max="15372" width="11.125" customWidth="1"/>
    <col min="15373" max="15373" width="7.125" customWidth="1"/>
    <col min="15374" max="15374" width="11.125" bestFit="1" customWidth="1"/>
    <col min="15375" max="15375" width="7.125" customWidth="1"/>
    <col min="15376" max="15376" width="11.125" bestFit="1" customWidth="1"/>
    <col min="15377" max="15377" width="7.125" customWidth="1"/>
    <col min="15378" max="15378" width="11.125" customWidth="1"/>
    <col min="15379" max="15379" width="7.125" customWidth="1"/>
    <col min="15380" max="15380" width="11.125" bestFit="1" customWidth="1"/>
    <col min="15381" max="15381" width="7.125" customWidth="1"/>
    <col min="15382" max="15382" width="11.125" bestFit="1" customWidth="1"/>
    <col min="15383" max="15383" width="9.25" customWidth="1"/>
    <col min="15384" max="15384" width="7.125" customWidth="1"/>
    <col min="15385" max="15385" width="11.125" customWidth="1"/>
    <col min="15386" max="15386" width="11.125" bestFit="1" customWidth="1"/>
    <col min="15387" max="15387" width="7.125" customWidth="1"/>
    <col min="15388" max="15388" width="11.125" bestFit="1" customWidth="1"/>
    <col min="15389" max="15389" width="11.125" customWidth="1"/>
    <col min="15390" max="15390" width="7.125" customWidth="1"/>
    <col min="15391" max="15392" width="11.125" bestFit="1" customWidth="1"/>
    <col min="15393" max="15393" width="7.125" customWidth="1"/>
    <col min="15394" max="15395" width="11.125" bestFit="1" customWidth="1"/>
    <col min="15396" max="15396" width="9.25" customWidth="1"/>
    <col min="15397" max="15397" width="7.125" customWidth="1"/>
    <col min="15398" max="15400" width="11.125" bestFit="1" customWidth="1"/>
    <col min="15401" max="15401" width="7.125" customWidth="1"/>
    <col min="15402" max="15404" width="11.125" bestFit="1" customWidth="1"/>
    <col min="15405" max="15405" width="7.125" customWidth="1"/>
    <col min="15406" max="15408" width="11.125" bestFit="1" customWidth="1"/>
    <col min="15409" max="15409" width="9.25" bestFit="1" customWidth="1"/>
    <col min="15608" max="15608" width="9.625" bestFit="1" customWidth="1"/>
    <col min="15609" max="15609" width="14.375" bestFit="1" customWidth="1"/>
    <col min="15610" max="15610" width="10.25" bestFit="1" customWidth="1"/>
    <col min="15611" max="15611" width="11" bestFit="1" customWidth="1"/>
    <col min="15612" max="15612" width="14.375" bestFit="1" customWidth="1"/>
    <col min="15613" max="15613" width="10.25" bestFit="1" customWidth="1"/>
    <col min="15614" max="15614" width="11" bestFit="1" customWidth="1"/>
    <col min="15615" max="15615" width="17.125" customWidth="1"/>
    <col min="15618" max="15625" width="16.125" customWidth="1"/>
    <col min="15626" max="15626" width="9.25" customWidth="1"/>
    <col min="15627" max="15627" width="7.125" customWidth="1"/>
    <col min="15628" max="15628" width="11.125" customWidth="1"/>
    <col min="15629" max="15629" width="7.125" customWidth="1"/>
    <col min="15630" max="15630" width="11.125" bestFit="1" customWidth="1"/>
    <col min="15631" max="15631" width="7.125" customWidth="1"/>
    <col min="15632" max="15632" width="11.125" bestFit="1" customWidth="1"/>
    <col min="15633" max="15633" width="7.125" customWidth="1"/>
    <col min="15634" max="15634" width="11.125" customWidth="1"/>
    <col min="15635" max="15635" width="7.125" customWidth="1"/>
    <col min="15636" max="15636" width="11.125" bestFit="1" customWidth="1"/>
    <col min="15637" max="15637" width="7.125" customWidth="1"/>
    <col min="15638" max="15638" width="11.125" bestFit="1" customWidth="1"/>
    <col min="15639" max="15639" width="9.25" customWidth="1"/>
    <col min="15640" max="15640" width="7.125" customWidth="1"/>
    <col min="15641" max="15641" width="11.125" customWidth="1"/>
    <col min="15642" max="15642" width="11.125" bestFit="1" customWidth="1"/>
    <col min="15643" max="15643" width="7.125" customWidth="1"/>
    <col min="15644" max="15644" width="11.125" bestFit="1" customWidth="1"/>
    <col min="15645" max="15645" width="11.125" customWidth="1"/>
    <col min="15646" max="15646" width="7.125" customWidth="1"/>
    <col min="15647" max="15648" width="11.125" bestFit="1" customWidth="1"/>
    <col min="15649" max="15649" width="7.125" customWidth="1"/>
    <col min="15650" max="15651" width="11.125" bestFit="1" customWidth="1"/>
    <col min="15652" max="15652" width="9.25" customWidth="1"/>
    <col min="15653" max="15653" width="7.125" customWidth="1"/>
    <col min="15654" max="15656" width="11.125" bestFit="1" customWidth="1"/>
    <col min="15657" max="15657" width="7.125" customWidth="1"/>
    <col min="15658" max="15660" width="11.125" bestFit="1" customWidth="1"/>
    <col min="15661" max="15661" width="7.125" customWidth="1"/>
    <col min="15662" max="15664" width="11.125" bestFit="1" customWidth="1"/>
    <col min="15665" max="15665" width="9.25" bestFit="1" customWidth="1"/>
    <col min="15864" max="15864" width="9.625" bestFit="1" customWidth="1"/>
    <col min="15865" max="15865" width="14.375" bestFit="1" customWidth="1"/>
    <col min="15866" max="15866" width="10.25" bestFit="1" customWidth="1"/>
    <col min="15867" max="15867" width="11" bestFit="1" customWidth="1"/>
    <col min="15868" max="15868" width="14.375" bestFit="1" customWidth="1"/>
    <col min="15869" max="15869" width="10.25" bestFit="1" customWidth="1"/>
    <col min="15870" max="15870" width="11" bestFit="1" customWidth="1"/>
    <col min="15871" max="15871" width="17.125" customWidth="1"/>
    <col min="15874" max="15881" width="16.125" customWidth="1"/>
    <col min="15882" max="15882" width="9.25" customWidth="1"/>
    <col min="15883" max="15883" width="7.125" customWidth="1"/>
    <col min="15884" max="15884" width="11.125" customWidth="1"/>
    <col min="15885" max="15885" width="7.125" customWidth="1"/>
    <col min="15886" max="15886" width="11.125" bestFit="1" customWidth="1"/>
    <col min="15887" max="15887" width="7.125" customWidth="1"/>
    <col min="15888" max="15888" width="11.125" bestFit="1" customWidth="1"/>
    <col min="15889" max="15889" width="7.125" customWidth="1"/>
    <col min="15890" max="15890" width="11.125" customWidth="1"/>
    <col min="15891" max="15891" width="7.125" customWidth="1"/>
    <col min="15892" max="15892" width="11.125" bestFit="1" customWidth="1"/>
    <col min="15893" max="15893" width="7.125" customWidth="1"/>
    <col min="15894" max="15894" width="11.125" bestFit="1" customWidth="1"/>
    <col min="15895" max="15895" width="9.25" customWidth="1"/>
    <col min="15896" max="15896" width="7.125" customWidth="1"/>
    <col min="15897" max="15897" width="11.125" customWidth="1"/>
    <col min="15898" max="15898" width="11.125" bestFit="1" customWidth="1"/>
    <col min="15899" max="15899" width="7.125" customWidth="1"/>
    <col min="15900" max="15900" width="11.125" bestFit="1" customWidth="1"/>
    <col min="15901" max="15901" width="11.125" customWidth="1"/>
    <col min="15902" max="15902" width="7.125" customWidth="1"/>
    <col min="15903" max="15904" width="11.125" bestFit="1" customWidth="1"/>
    <col min="15905" max="15905" width="7.125" customWidth="1"/>
    <col min="15906" max="15907" width="11.125" bestFit="1" customWidth="1"/>
    <col min="15908" max="15908" width="9.25" customWidth="1"/>
    <col min="15909" max="15909" width="7.125" customWidth="1"/>
    <col min="15910" max="15912" width="11.125" bestFit="1" customWidth="1"/>
    <col min="15913" max="15913" width="7.125" customWidth="1"/>
    <col min="15914" max="15916" width="11.125" bestFit="1" customWidth="1"/>
    <col min="15917" max="15917" width="7.125" customWidth="1"/>
    <col min="15918" max="15920" width="11.125" bestFit="1" customWidth="1"/>
    <col min="15921" max="15921" width="9.25" bestFit="1" customWidth="1"/>
    <col min="16120" max="16120" width="9.625" bestFit="1" customWidth="1"/>
    <col min="16121" max="16121" width="14.375" bestFit="1" customWidth="1"/>
    <col min="16122" max="16122" width="10.25" bestFit="1" customWidth="1"/>
    <col min="16123" max="16123" width="11" bestFit="1" customWidth="1"/>
    <col min="16124" max="16124" width="14.375" bestFit="1" customWidth="1"/>
    <col min="16125" max="16125" width="10.25" bestFit="1" customWidth="1"/>
    <col min="16126" max="16126" width="11" bestFit="1" customWidth="1"/>
    <col min="16127" max="16127" width="17.125" customWidth="1"/>
    <col min="16130" max="16137" width="16.125" customWidth="1"/>
    <col min="16138" max="16138" width="9.25" customWidth="1"/>
    <col min="16139" max="16139" width="7.125" customWidth="1"/>
    <col min="16140" max="16140" width="11.125" customWidth="1"/>
    <col min="16141" max="16141" width="7.125" customWidth="1"/>
    <col min="16142" max="16142" width="11.125" bestFit="1" customWidth="1"/>
    <col min="16143" max="16143" width="7.125" customWidth="1"/>
    <col min="16144" max="16144" width="11.125" bestFit="1" customWidth="1"/>
    <col min="16145" max="16145" width="7.125" customWidth="1"/>
    <col min="16146" max="16146" width="11.125" customWidth="1"/>
    <col min="16147" max="16147" width="7.125" customWidth="1"/>
    <col min="16148" max="16148" width="11.125" bestFit="1" customWidth="1"/>
    <col min="16149" max="16149" width="7.125" customWidth="1"/>
    <col min="16150" max="16150" width="11.125" bestFit="1" customWidth="1"/>
    <col min="16151" max="16151" width="9.25" customWidth="1"/>
    <col min="16152" max="16152" width="7.125" customWidth="1"/>
    <col min="16153" max="16153" width="11.125" customWidth="1"/>
    <col min="16154" max="16154" width="11.125" bestFit="1" customWidth="1"/>
    <col min="16155" max="16155" width="7.125" customWidth="1"/>
    <col min="16156" max="16156" width="11.125" bestFit="1" customWidth="1"/>
    <col min="16157" max="16157" width="11.125" customWidth="1"/>
    <col min="16158" max="16158" width="7.125" customWidth="1"/>
    <col min="16159" max="16160" width="11.125" bestFit="1" customWidth="1"/>
    <col min="16161" max="16161" width="7.125" customWidth="1"/>
    <col min="16162" max="16163" width="11.125" bestFit="1" customWidth="1"/>
    <col min="16164" max="16164" width="9.25" customWidth="1"/>
    <col min="16165" max="16165" width="7.125" customWidth="1"/>
    <col min="16166" max="16168" width="11.125" bestFit="1" customWidth="1"/>
    <col min="16169" max="16169" width="7.125" customWidth="1"/>
    <col min="16170" max="16172" width="11.125" bestFit="1" customWidth="1"/>
    <col min="16173" max="16173" width="7.125" customWidth="1"/>
    <col min="16174" max="16176" width="11.125" bestFit="1" customWidth="1"/>
    <col min="16177" max="16177" width="9.25" bestFit="1" customWidth="1"/>
  </cols>
  <sheetData>
    <row r="1" spans="1:12" ht="15">
      <c r="A1" s="162" t="s">
        <v>139</v>
      </c>
      <c r="B1" s="163" t="s">
        <v>111</v>
      </c>
      <c r="C1" s="164" t="s">
        <v>110</v>
      </c>
      <c r="D1" s="81"/>
      <c r="E1" s="81"/>
    </row>
    <row r="2" spans="1:12">
      <c r="A2" s="160">
        <v>2014</v>
      </c>
      <c r="B2" s="93">
        <v>6049</v>
      </c>
      <c r="C2" s="176">
        <v>5434</v>
      </c>
      <c r="D2" s="98"/>
      <c r="E2" s="98"/>
    </row>
    <row r="3" spans="1:12">
      <c r="A3" s="160">
        <v>2015</v>
      </c>
      <c r="B3" s="93">
        <v>11336</v>
      </c>
      <c r="C3" s="176">
        <v>4343</v>
      </c>
      <c r="D3" s="98"/>
      <c r="E3" s="98"/>
    </row>
    <row r="4" spans="1:12">
      <c r="A4" s="160">
        <v>2016</v>
      </c>
      <c r="B4" s="93">
        <v>11988</v>
      </c>
      <c r="C4" s="176">
        <v>5965</v>
      </c>
      <c r="D4" s="98"/>
      <c r="E4" s="98"/>
    </row>
    <row r="5" spans="1:12">
      <c r="A5" s="160">
        <v>2017</v>
      </c>
      <c r="B5" s="93">
        <v>16893</v>
      </c>
      <c r="C5" s="176">
        <v>5865</v>
      </c>
      <c r="D5" s="98"/>
      <c r="E5" s="98"/>
      <c r="H5" s="73"/>
      <c r="I5" s="73"/>
      <c r="K5" s="73"/>
      <c r="L5" s="73"/>
    </row>
    <row r="6" spans="1:12">
      <c r="A6" s="160">
        <v>2018</v>
      </c>
      <c r="B6" s="93">
        <v>21515</v>
      </c>
      <c r="C6" s="176">
        <v>9986</v>
      </c>
      <c r="D6" s="98"/>
      <c r="E6" s="98"/>
      <c r="H6" s="73"/>
      <c r="I6" s="73"/>
      <c r="K6" s="73"/>
      <c r="L6" s="73"/>
    </row>
    <row r="7" spans="1:12">
      <c r="A7" s="160">
        <v>2019</v>
      </c>
      <c r="B7" s="93">
        <v>17363</v>
      </c>
      <c r="C7" s="176">
        <v>10374</v>
      </c>
      <c r="D7" s="98"/>
      <c r="E7" s="98"/>
      <c r="H7" s="73"/>
      <c r="I7" s="73"/>
      <c r="K7" s="73"/>
      <c r="L7" s="73"/>
    </row>
    <row r="8" spans="1:12">
      <c r="A8" s="160">
        <v>2020</v>
      </c>
      <c r="B8" s="93">
        <v>24283</v>
      </c>
      <c r="C8" s="176">
        <v>21275</v>
      </c>
      <c r="D8" s="98"/>
      <c r="E8" s="98"/>
      <c r="H8" s="73"/>
      <c r="I8" s="73"/>
    </row>
    <row r="9" spans="1:12">
      <c r="A9" s="165">
        <v>2021</v>
      </c>
      <c r="B9" s="177">
        <v>21486.457999999999</v>
      </c>
      <c r="C9" s="178">
        <v>19759</v>
      </c>
      <c r="D9" s="98"/>
      <c r="E9" s="98"/>
      <c r="H9" s="73"/>
      <c r="I9" s="73"/>
    </row>
    <row r="10" spans="1:12">
      <c r="E10" s="98"/>
    </row>
    <row r="11" spans="1:12">
      <c r="E11" s="98"/>
    </row>
    <row r="12" spans="1:12">
      <c r="E12" s="98"/>
    </row>
    <row r="13" spans="1:12">
      <c r="B13" s="72"/>
      <c r="C13" s="72"/>
      <c r="E13" s="98"/>
    </row>
    <row r="15" spans="1:12">
      <c r="B15" s="73"/>
      <c r="C15" s="73"/>
    </row>
    <row r="16" spans="1:12">
      <c r="B16" s="73"/>
      <c r="C16" s="73"/>
      <c r="F16" s="72"/>
      <c r="G16" s="72"/>
      <c r="H16" s="72"/>
      <c r="I16" s="72"/>
      <c r="J16" s="72"/>
    </row>
    <row r="17" spans="4:31">
      <c r="D17"/>
      <c r="E17"/>
      <c r="F17" s="72"/>
      <c r="I17" s="72"/>
      <c r="L17" s="72"/>
      <c r="O17" s="72"/>
      <c r="R17" s="72"/>
      <c r="U17" s="72"/>
      <c r="X17" s="72"/>
      <c r="AA17" s="72"/>
      <c r="AD17" s="72" t="s">
        <v>29</v>
      </c>
    </row>
    <row r="18" spans="4:31">
      <c r="D18"/>
      <c r="E18"/>
      <c r="AB18" t="s">
        <v>88</v>
      </c>
      <c r="AD18" t="s">
        <v>81</v>
      </c>
      <c r="AE18" t="s">
        <v>88</v>
      </c>
    </row>
    <row r="19" spans="4:31">
      <c r="F19" s="73"/>
      <c r="G19" s="73"/>
      <c r="H19" s="73"/>
      <c r="I19" s="73"/>
      <c r="J19" s="73"/>
      <c r="K19" s="73"/>
      <c r="L19" s="73"/>
      <c r="M19" s="73"/>
      <c r="N19" s="73"/>
      <c r="O19" s="73"/>
      <c r="P19" s="73"/>
      <c r="Q19" s="73"/>
      <c r="R19" s="73"/>
      <c r="S19" s="73"/>
      <c r="T19" s="73"/>
      <c r="U19" s="73"/>
      <c r="V19" s="73"/>
      <c r="W19" s="73"/>
      <c r="X19" s="73"/>
      <c r="Y19" s="73"/>
      <c r="Z19" s="73"/>
      <c r="AA19" s="73"/>
      <c r="AB19" s="73">
        <v>91619.200000000012</v>
      </c>
      <c r="AC19" s="73"/>
      <c r="AD19" s="73">
        <v>60174.399999999994</v>
      </c>
      <c r="AE19" s="73">
        <v>80376.100000000006</v>
      </c>
    </row>
    <row r="20" spans="4:31">
      <c r="F20" s="73"/>
      <c r="G20" s="73"/>
      <c r="H20" s="73"/>
      <c r="I20" s="73"/>
      <c r="J20" s="73"/>
      <c r="K20" s="73"/>
      <c r="L20" s="73"/>
      <c r="M20" s="73"/>
      <c r="N20" s="73"/>
      <c r="O20" s="73"/>
      <c r="P20" s="73"/>
      <c r="Q20" s="73"/>
      <c r="R20" s="73"/>
      <c r="S20" s="73"/>
      <c r="T20" s="73"/>
      <c r="U20" s="73"/>
      <c r="V20" s="73"/>
      <c r="W20" s="73"/>
      <c r="X20" s="73"/>
      <c r="Y20" s="73"/>
      <c r="Z20" s="73"/>
      <c r="AA20" s="73"/>
      <c r="AB20" s="73">
        <v>33098.800000000003</v>
      </c>
      <c r="AC20" s="73"/>
      <c r="AD20" s="73">
        <v>64426</v>
      </c>
      <c r="AE20" s="73">
        <v>31916.3</v>
      </c>
    </row>
    <row r="22" spans="4:31">
      <c r="F22" s="82"/>
      <c r="G22" s="82"/>
      <c r="H22" s="82"/>
      <c r="I22" s="82"/>
      <c r="J22" s="82"/>
    </row>
    <row r="23" spans="4:31">
      <c r="F23" s="82"/>
      <c r="G23" s="82"/>
      <c r="H23" s="82"/>
      <c r="I23" s="82"/>
      <c r="J23" s="82"/>
    </row>
  </sheetData>
  <pageMargins left="0.7" right="0.7" top="0.75" bottom="0.75" header="0.3" footer="0.3"/>
  <pageSetup paperSize="9" orientation="portrait" r:id="rId1"/>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rightToLeft="1" zoomScaleNormal="100" workbookViewId="0">
      <selection activeCell="I7" sqref="I7"/>
    </sheetView>
  </sheetViews>
  <sheetFormatPr defaultColWidth="9" defaultRowHeight="14.25"/>
  <cols>
    <col min="1" max="16384" width="9" style="1"/>
  </cols>
  <sheetData>
    <row r="1" spans="1:1" ht="15">
      <c r="A1" s="16" t="s">
        <v>127</v>
      </c>
    </row>
    <row r="2" spans="1:1">
      <c r="A2" s="1" t="s">
        <v>131</v>
      </c>
    </row>
    <row r="15" spans="1:1">
      <c r="A15" s="9" t="s">
        <v>99</v>
      </c>
    </row>
    <row r="16" spans="1:1">
      <c r="A16" s="100" t="s">
        <v>101</v>
      </c>
    </row>
    <row r="18" spans="1:1">
      <c r="A18" s="9"/>
    </row>
  </sheetData>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9"/>
  <sheetViews>
    <sheetView rightToLeft="1" workbookViewId="0">
      <selection activeCell="A2" sqref="A2:I7"/>
    </sheetView>
  </sheetViews>
  <sheetFormatPr defaultRowHeight="14.25"/>
  <cols>
    <col min="1" max="1" width="39" bestFit="1" customWidth="1"/>
    <col min="2" max="9" width="9.875" bestFit="1" customWidth="1"/>
    <col min="257" max="257" width="39" bestFit="1" customWidth="1"/>
    <col min="513" max="513" width="39" bestFit="1" customWidth="1"/>
    <col min="769" max="769" width="39" bestFit="1" customWidth="1"/>
    <col min="1025" max="1025" width="39" bestFit="1" customWidth="1"/>
    <col min="1281" max="1281" width="39" bestFit="1" customWidth="1"/>
    <col min="1537" max="1537" width="39" bestFit="1" customWidth="1"/>
    <col min="1793" max="1793" width="39" bestFit="1" customWidth="1"/>
    <col min="2049" max="2049" width="39" bestFit="1" customWidth="1"/>
    <col min="2305" max="2305" width="39" bestFit="1" customWidth="1"/>
    <col min="2561" max="2561" width="39" bestFit="1" customWidth="1"/>
    <col min="2817" max="2817" width="39" bestFit="1" customWidth="1"/>
    <col min="3073" max="3073" width="39" bestFit="1" customWidth="1"/>
    <col min="3329" max="3329" width="39" bestFit="1" customWidth="1"/>
    <col min="3585" max="3585" width="39" bestFit="1" customWidth="1"/>
    <col min="3841" max="3841" width="39" bestFit="1" customWidth="1"/>
    <col min="4097" max="4097" width="39" bestFit="1" customWidth="1"/>
    <col min="4353" max="4353" width="39" bestFit="1" customWidth="1"/>
    <col min="4609" max="4609" width="39" bestFit="1" customWidth="1"/>
    <col min="4865" max="4865" width="39" bestFit="1" customWidth="1"/>
    <col min="5121" max="5121" width="39" bestFit="1" customWidth="1"/>
    <col min="5377" max="5377" width="39" bestFit="1" customWidth="1"/>
    <col min="5633" max="5633" width="39" bestFit="1" customWidth="1"/>
    <col min="5889" max="5889" width="39" bestFit="1" customWidth="1"/>
    <col min="6145" max="6145" width="39" bestFit="1" customWidth="1"/>
    <col min="6401" max="6401" width="39" bestFit="1" customWidth="1"/>
    <col min="6657" max="6657" width="39" bestFit="1" customWidth="1"/>
    <col min="6913" max="6913" width="39" bestFit="1" customWidth="1"/>
    <col min="7169" max="7169" width="39" bestFit="1" customWidth="1"/>
    <col min="7425" max="7425" width="39" bestFit="1" customWidth="1"/>
    <col min="7681" max="7681" width="39" bestFit="1" customWidth="1"/>
    <col min="7937" max="7937" width="39" bestFit="1" customWidth="1"/>
    <col min="8193" max="8193" width="39" bestFit="1" customWidth="1"/>
    <col min="8449" max="8449" width="39" bestFit="1" customWidth="1"/>
    <col min="8705" max="8705" width="39" bestFit="1" customWidth="1"/>
    <col min="8961" max="8961" width="39" bestFit="1" customWidth="1"/>
    <col min="9217" max="9217" width="39" bestFit="1" customWidth="1"/>
    <col min="9473" max="9473" width="39" bestFit="1" customWidth="1"/>
    <col min="9729" max="9729" width="39" bestFit="1" customWidth="1"/>
    <col min="9985" max="9985" width="39" bestFit="1" customWidth="1"/>
    <col min="10241" max="10241" width="39" bestFit="1" customWidth="1"/>
    <col min="10497" max="10497" width="39" bestFit="1" customWidth="1"/>
    <col min="10753" max="10753" width="39" bestFit="1" customWidth="1"/>
    <col min="11009" max="11009" width="39" bestFit="1" customWidth="1"/>
    <col min="11265" max="11265" width="39" bestFit="1" customWidth="1"/>
    <col min="11521" max="11521" width="39" bestFit="1" customWidth="1"/>
    <col min="11777" max="11777" width="39" bestFit="1" customWidth="1"/>
    <col min="12033" max="12033" width="39" bestFit="1" customWidth="1"/>
    <col min="12289" max="12289" width="39" bestFit="1" customWidth="1"/>
    <col min="12545" max="12545" width="39" bestFit="1" customWidth="1"/>
    <col min="12801" max="12801" width="39" bestFit="1" customWidth="1"/>
    <col min="13057" max="13057" width="39" bestFit="1" customWidth="1"/>
    <col min="13313" max="13313" width="39" bestFit="1" customWidth="1"/>
    <col min="13569" max="13569" width="39" bestFit="1" customWidth="1"/>
    <col min="13825" max="13825" width="39" bestFit="1" customWidth="1"/>
    <col min="14081" max="14081" width="39" bestFit="1" customWidth="1"/>
    <col min="14337" max="14337" width="39" bestFit="1" customWidth="1"/>
    <col min="14593" max="14593" width="39" bestFit="1" customWidth="1"/>
    <col min="14849" max="14849" width="39" bestFit="1" customWidth="1"/>
    <col min="15105" max="15105" width="39" bestFit="1" customWidth="1"/>
    <col min="15361" max="15361" width="39" bestFit="1" customWidth="1"/>
    <col min="15617" max="15617" width="39" bestFit="1" customWidth="1"/>
    <col min="15873" max="15873" width="39" bestFit="1" customWidth="1"/>
    <col min="16129" max="16129" width="39" bestFit="1" customWidth="1"/>
  </cols>
  <sheetData>
    <row r="2" spans="1:9">
      <c r="A2" s="162" t="s">
        <v>82</v>
      </c>
      <c r="B2" s="179" t="s">
        <v>3</v>
      </c>
      <c r="C2" s="179" t="s">
        <v>4</v>
      </c>
      <c r="D2" s="179" t="s">
        <v>5</v>
      </c>
      <c r="E2" s="179" t="s">
        <v>11</v>
      </c>
      <c r="F2" s="179" t="s">
        <v>6</v>
      </c>
      <c r="G2" s="179" t="s">
        <v>12</v>
      </c>
      <c r="H2" s="179" t="s">
        <v>137</v>
      </c>
      <c r="I2" s="180" t="s">
        <v>138</v>
      </c>
    </row>
    <row r="3" spans="1:9">
      <c r="A3" s="160" t="s">
        <v>83</v>
      </c>
      <c r="B3" s="93">
        <v>40553</v>
      </c>
      <c r="C3" s="93">
        <v>41342</v>
      </c>
      <c r="D3" s="93">
        <v>43144</v>
      </c>
      <c r="E3" s="93">
        <v>45110</v>
      </c>
      <c r="F3" s="93">
        <v>47258</v>
      </c>
      <c r="G3" s="93">
        <v>53620</v>
      </c>
      <c r="H3" s="93">
        <v>59958</v>
      </c>
      <c r="I3" s="176">
        <v>69420</v>
      </c>
    </row>
    <row r="4" spans="1:9">
      <c r="A4" s="160" t="s">
        <v>84</v>
      </c>
      <c r="B4" s="93">
        <v>26272.6</v>
      </c>
      <c r="C4" s="93">
        <v>23101</v>
      </c>
      <c r="D4" s="93">
        <v>22143</v>
      </c>
      <c r="E4" s="93">
        <v>21932.200000000004</v>
      </c>
      <c r="F4" s="93">
        <v>25267</v>
      </c>
      <c r="G4" s="93">
        <v>26165.4</v>
      </c>
      <c r="H4" s="93">
        <v>25454.300000000003</v>
      </c>
      <c r="I4" s="176">
        <v>27794.1</v>
      </c>
    </row>
    <row r="5" spans="1:9">
      <c r="A5" s="160" t="s">
        <v>85</v>
      </c>
      <c r="B5" s="93">
        <v>11947</v>
      </c>
      <c r="C5" s="93">
        <v>9694</v>
      </c>
      <c r="D5" s="93">
        <v>10231</v>
      </c>
      <c r="E5" s="93">
        <v>10406</v>
      </c>
      <c r="F5" s="93">
        <v>10730</v>
      </c>
      <c r="G5" s="93">
        <v>9479</v>
      </c>
      <c r="H5" s="93">
        <v>7741</v>
      </c>
      <c r="I5" s="176">
        <v>11749</v>
      </c>
    </row>
    <row r="6" spans="1:9">
      <c r="A6" s="160" t="s">
        <v>86</v>
      </c>
      <c r="B6" s="93">
        <v>4388</v>
      </c>
      <c r="C6" s="93">
        <v>4088</v>
      </c>
      <c r="D6" s="93">
        <v>3683</v>
      </c>
      <c r="E6" s="93">
        <v>4228</v>
      </c>
      <c r="F6" s="93">
        <v>4693</v>
      </c>
      <c r="G6" s="93">
        <v>4677</v>
      </c>
      <c r="H6" s="93">
        <v>4937</v>
      </c>
      <c r="I6" s="176">
        <v>11204</v>
      </c>
    </row>
    <row r="7" spans="1:9">
      <c r="A7" s="165" t="s">
        <v>87</v>
      </c>
      <c r="B7" s="177">
        <v>16301.400000000001</v>
      </c>
      <c r="C7" s="177">
        <v>16353</v>
      </c>
      <c r="D7" s="177">
        <v>17101</v>
      </c>
      <c r="E7" s="177">
        <v>23155.799999999988</v>
      </c>
      <c r="F7" s="177">
        <v>24473</v>
      </c>
      <c r="G7" s="177">
        <v>24026.600000000006</v>
      </c>
      <c r="H7" s="177">
        <v>16502.699999999997</v>
      </c>
      <c r="I7" s="178">
        <v>23948.899999999994</v>
      </c>
    </row>
    <row r="8" spans="1:9">
      <c r="B8" s="74"/>
      <c r="C8" s="74"/>
      <c r="D8" s="74"/>
      <c r="E8" s="74"/>
      <c r="F8" s="74"/>
      <c r="G8" s="74"/>
      <c r="H8" s="74"/>
      <c r="I8" s="74"/>
    </row>
    <row r="9" spans="1:9">
      <c r="I9" s="74"/>
    </row>
    <row r="10" spans="1:9">
      <c r="B10" s="70"/>
      <c r="C10" s="70"/>
      <c r="D10" s="70"/>
      <c r="E10" s="70"/>
      <c r="F10" s="70"/>
      <c r="G10" s="70"/>
      <c r="H10" s="70"/>
      <c r="I10" s="70"/>
    </row>
    <row r="11" spans="1:9">
      <c r="B11" s="70"/>
      <c r="C11" s="70"/>
      <c r="D11" s="70"/>
      <c r="E11" s="70"/>
      <c r="F11" s="70"/>
      <c r="G11" s="70"/>
      <c r="H11" s="70"/>
      <c r="I11" s="70"/>
    </row>
    <row r="12" spans="1:9">
      <c r="B12" s="70"/>
      <c r="C12" s="70"/>
      <c r="D12" s="70"/>
      <c r="E12" s="70"/>
      <c r="F12" s="70"/>
      <c r="G12" s="70"/>
      <c r="H12" s="70"/>
      <c r="I12" s="70"/>
    </row>
    <row r="13" spans="1:9">
      <c r="A13" s="75"/>
      <c r="B13" s="70"/>
      <c r="C13" s="70"/>
      <c r="D13" s="70"/>
      <c r="E13" s="70"/>
      <c r="F13" s="70"/>
      <c r="G13" s="70"/>
      <c r="H13" s="70"/>
      <c r="I13" s="70"/>
    </row>
    <row r="14" spans="1:9">
      <c r="B14" s="70"/>
      <c r="C14" s="70"/>
      <c r="D14" s="70"/>
      <c r="E14" s="70"/>
      <c r="F14" s="70"/>
      <c r="G14" s="70"/>
      <c r="H14" s="70"/>
      <c r="I14" s="70"/>
    </row>
    <row r="16" spans="1:9">
      <c r="B16" s="71"/>
      <c r="C16" s="71"/>
      <c r="D16" s="71"/>
      <c r="E16" s="71"/>
      <c r="F16" s="71"/>
      <c r="G16" s="71"/>
      <c r="H16" s="71"/>
      <c r="I16" s="71"/>
    </row>
    <row r="19" spans="1:19">
      <c r="B19" s="74"/>
      <c r="C19" s="74"/>
      <c r="D19" s="74"/>
      <c r="E19" s="74"/>
      <c r="F19" s="74"/>
      <c r="G19" s="74"/>
      <c r="H19" s="74"/>
      <c r="I19" s="74"/>
    </row>
    <row r="20" spans="1:19">
      <c r="A20" s="75"/>
      <c r="B20" s="74"/>
      <c r="C20" s="74"/>
      <c r="D20" s="74"/>
      <c r="E20" s="74"/>
      <c r="F20" s="74"/>
      <c r="G20" s="74"/>
      <c r="H20" s="74"/>
      <c r="I20" s="74"/>
      <c r="K20" s="75"/>
      <c r="L20" s="74"/>
      <c r="M20" s="74"/>
      <c r="N20" s="74"/>
      <c r="O20" s="74"/>
      <c r="P20" s="74"/>
      <c r="Q20" s="74"/>
      <c r="R20" s="74"/>
      <c r="S20" s="74"/>
    </row>
    <row r="21" spans="1:19">
      <c r="A21" s="75"/>
      <c r="B21" s="74"/>
      <c r="C21" s="74"/>
      <c r="D21" s="74"/>
      <c r="E21" s="74"/>
      <c r="F21" s="74"/>
      <c r="G21" s="74"/>
      <c r="H21" s="74"/>
      <c r="I21" s="74"/>
      <c r="K21" s="75"/>
      <c r="L21" s="76"/>
      <c r="M21" s="76"/>
      <c r="N21" s="77"/>
      <c r="O21" s="78"/>
      <c r="P21" s="79"/>
      <c r="Q21" s="79"/>
      <c r="R21" s="79"/>
      <c r="S21" s="79"/>
    </row>
    <row r="22" spans="1:19">
      <c r="A22" s="75"/>
      <c r="K22" s="75"/>
      <c r="L22" s="80"/>
      <c r="M22" s="80"/>
      <c r="N22" s="80"/>
      <c r="O22" s="80"/>
      <c r="P22" s="80"/>
      <c r="Q22" s="80"/>
      <c r="R22" s="80"/>
      <c r="S22" s="80"/>
    </row>
    <row r="23" spans="1:19">
      <c r="K23" s="75"/>
      <c r="L23" s="80"/>
      <c r="M23" s="80"/>
      <c r="N23" s="80"/>
      <c r="O23" s="80"/>
      <c r="P23" s="80"/>
      <c r="Q23" s="80"/>
      <c r="R23" s="80"/>
      <c r="S23" s="80"/>
    </row>
    <row r="24" spans="1:19">
      <c r="K24" s="75"/>
    </row>
    <row r="25" spans="1:19">
      <c r="K25" s="75"/>
    </row>
    <row r="26" spans="1:19">
      <c r="K26" s="75"/>
    </row>
    <row r="27" spans="1:19">
      <c r="K27" s="75"/>
    </row>
    <row r="28" spans="1:19">
      <c r="K28" s="75"/>
    </row>
    <row r="29" spans="1:19">
      <c r="K29" s="75"/>
    </row>
  </sheetData>
  <pageMargins left="0.7" right="0.7" top="0.75" bottom="0.75" header="0.3" footer="0.3"/>
  <tableParts count="1">
    <tablePart r:id="rId1"/>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rightToLeft="1" zoomScale="145" zoomScaleNormal="145" workbookViewId="0">
      <selection activeCell="H3" sqref="H3"/>
    </sheetView>
  </sheetViews>
  <sheetFormatPr defaultColWidth="9" defaultRowHeight="14.25"/>
  <cols>
    <col min="1" max="16384" width="9" style="1"/>
  </cols>
  <sheetData>
    <row r="1" spans="1:9" ht="15">
      <c r="A1" s="16" t="s">
        <v>128</v>
      </c>
      <c r="I1" s="39"/>
    </row>
    <row r="2" spans="1:9">
      <c r="A2" s="1" t="s">
        <v>132</v>
      </c>
    </row>
    <row r="21" spans="1:1">
      <c r="A21" s="99" t="s">
        <v>100</v>
      </c>
    </row>
    <row r="22" spans="1:1">
      <c r="A22" s="100" t="s">
        <v>101</v>
      </c>
    </row>
    <row r="23" spans="1:1">
      <c r="A23" s="100" t="s">
        <v>102</v>
      </c>
    </row>
    <row r="24" spans="1:1">
      <c r="A24" s="100" t="s">
        <v>103</v>
      </c>
    </row>
  </sheetData>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rightToLeft="1" workbookViewId="0">
      <selection activeCell="J1" sqref="J1"/>
    </sheetView>
  </sheetViews>
  <sheetFormatPr defaultRowHeight="14.25"/>
  <cols>
    <col min="1" max="1" width="28.125" bestFit="1" customWidth="1"/>
    <col min="2" max="10" width="8.875" bestFit="1" customWidth="1"/>
    <col min="255" max="255" width="32" bestFit="1" customWidth="1"/>
    <col min="256" max="256" width="28.125" bestFit="1" customWidth="1"/>
    <col min="257" max="257" width="0.75" customWidth="1"/>
    <col min="258" max="266" width="8.875" bestFit="1" customWidth="1"/>
    <col min="511" max="511" width="32" bestFit="1" customWidth="1"/>
    <col min="512" max="512" width="28.125" bestFit="1" customWidth="1"/>
    <col min="513" max="513" width="0.75" customWidth="1"/>
    <col min="514" max="522" width="8.875" bestFit="1" customWidth="1"/>
    <col min="767" max="767" width="32" bestFit="1" customWidth="1"/>
    <col min="768" max="768" width="28.125" bestFit="1" customWidth="1"/>
    <col min="769" max="769" width="0.75" customWidth="1"/>
    <col min="770" max="778" width="8.875" bestFit="1" customWidth="1"/>
    <col min="1023" max="1023" width="32" bestFit="1" customWidth="1"/>
    <col min="1024" max="1024" width="28.125" bestFit="1" customWidth="1"/>
    <col min="1025" max="1025" width="0.75" customWidth="1"/>
    <col min="1026" max="1034" width="8.875" bestFit="1" customWidth="1"/>
    <col min="1279" max="1279" width="32" bestFit="1" customWidth="1"/>
    <col min="1280" max="1280" width="28.125" bestFit="1" customWidth="1"/>
    <col min="1281" max="1281" width="0.75" customWidth="1"/>
    <col min="1282" max="1290" width="8.875" bestFit="1" customWidth="1"/>
    <col min="1535" max="1535" width="32" bestFit="1" customWidth="1"/>
    <col min="1536" max="1536" width="28.125" bestFit="1" customWidth="1"/>
    <col min="1537" max="1537" width="0.75" customWidth="1"/>
    <col min="1538" max="1546" width="8.875" bestFit="1" customWidth="1"/>
    <col min="1791" max="1791" width="32" bestFit="1" customWidth="1"/>
    <col min="1792" max="1792" width="28.125" bestFit="1" customWidth="1"/>
    <col min="1793" max="1793" width="0.75" customWidth="1"/>
    <col min="1794" max="1802" width="8.875" bestFit="1" customWidth="1"/>
    <col min="2047" max="2047" width="32" bestFit="1" customWidth="1"/>
    <col min="2048" max="2048" width="28.125" bestFit="1" customWidth="1"/>
    <col min="2049" max="2049" width="0.75" customWidth="1"/>
    <col min="2050" max="2058" width="8.875" bestFit="1" customWidth="1"/>
    <col min="2303" max="2303" width="32" bestFit="1" customWidth="1"/>
    <col min="2304" max="2304" width="28.125" bestFit="1" customWidth="1"/>
    <col min="2305" max="2305" width="0.75" customWidth="1"/>
    <col min="2306" max="2314" width="8.875" bestFit="1" customWidth="1"/>
    <col min="2559" max="2559" width="32" bestFit="1" customWidth="1"/>
    <col min="2560" max="2560" width="28.125" bestFit="1" customWidth="1"/>
    <col min="2561" max="2561" width="0.75" customWidth="1"/>
    <col min="2562" max="2570" width="8.875" bestFit="1" customWidth="1"/>
    <col min="2815" max="2815" width="32" bestFit="1" customWidth="1"/>
    <col min="2816" max="2816" width="28.125" bestFit="1" customWidth="1"/>
    <col min="2817" max="2817" width="0.75" customWidth="1"/>
    <col min="2818" max="2826" width="8.875" bestFit="1" customWidth="1"/>
    <col min="3071" max="3071" width="32" bestFit="1" customWidth="1"/>
    <col min="3072" max="3072" width="28.125" bestFit="1" customWidth="1"/>
    <col min="3073" max="3073" width="0.75" customWidth="1"/>
    <col min="3074" max="3082" width="8.875" bestFit="1" customWidth="1"/>
    <col min="3327" max="3327" width="32" bestFit="1" customWidth="1"/>
    <col min="3328" max="3328" width="28.125" bestFit="1" customWidth="1"/>
    <col min="3329" max="3329" width="0.75" customWidth="1"/>
    <col min="3330" max="3338" width="8.875" bestFit="1" customWidth="1"/>
    <col min="3583" max="3583" width="32" bestFit="1" customWidth="1"/>
    <col min="3584" max="3584" width="28.125" bestFit="1" customWidth="1"/>
    <col min="3585" max="3585" width="0.75" customWidth="1"/>
    <col min="3586" max="3594" width="8.875" bestFit="1" customWidth="1"/>
    <col min="3839" max="3839" width="32" bestFit="1" customWidth="1"/>
    <col min="3840" max="3840" width="28.125" bestFit="1" customWidth="1"/>
    <col min="3841" max="3841" width="0.75" customWidth="1"/>
    <col min="3842" max="3850" width="8.875" bestFit="1" customWidth="1"/>
    <col min="4095" max="4095" width="32" bestFit="1" customWidth="1"/>
    <col min="4096" max="4096" width="28.125" bestFit="1" customWidth="1"/>
    <col min="4097" max="4097" width="0.75" customWidth="1"/>
    <col min="4098" max="4106" width="8.875" bestFit="1" customWidth="1"/>
    <col min="4351" max="4351" width="32" bestFit="1" customWidth="1"/>
    <col min="4352" max="4352" width="28.125" bestFit="1" customWidth="1"/>
    <col min="4353" max="4353" width="0.75" customWidth="1"/>
    <col min="4354" max="4362" width="8.875" bestFit="1" customWidth="1"/>
    <col min="4607" max="4607" width="32" bestFit="1" customWidth="1"/>
    <col min="4608" max="4608" width="28.125" bestFit="1" customWidth="1"/>
    <col min="4609" max="4609" width="0.75" customWidth="1"/>
    <col min="4610" max="4618" width="8.875" bestFit="1" customWidth="1"/>
    <col min="4863" max="4863" width="32" bestFit="1" customWidth="1"/>
    <col min="4864" max="4864" width="28.125" bestFit="1" customWidth="1"/>
    <col min="4865" max="4865" width="0.75" customWidth="1"/>
    <col min="4866" max="4874" width="8.875" bestFit="1" customWidth="1"/>
    <col min="5119" max="5119" width="32" bestFit="1" customWidth="1"/>
    <col min="5120" max="5120" width="28.125" bestFit="1" customWidth="1"/>
    <col min="5121" max="5121" width="0.75" customWidth="1"/>
    <col min="5122" max="5130" width="8.875" bestFit="1" customWidth="1"/>
    <col min="5375" max="5375" width="32" bestFit="1" customWidth="1"/>
    <col min="5376" max="5376" width="28.125" bestFit="1" customWidth="1"/>
    <col min="5377" max="5377" width="0.75" customWidth="1"/>
    <col min="5378" max="5386" width="8.875" bestFit="1" customWidth="1"/>
    <col min="5631" max="5631" width="32" bestFit="1" customWidth="1"/>
    <col min="5632" max="5632" width="28.125" bestFit="1" customWidth="1"/>
    <col min="5633" max="5633" width="0.75" customWidth="1"/>
    <col min="5634" max="5642" width="8.875" bestFit="1" customWidth="1"/>
    <col min="5887" max="5887" width="32" bestFit="1" customWidth="1"/>
    <col min="5888" max="5888" width="28.125" bestFit="1" customWidth="1"/>
    <col min="5889" max="5889" width="0.75" customWidth="1"/>
    <col min="5890" max="5898" width="8.875" bestFit="1" customWidth="1"/>
    <col min="6143" max="6143" width="32" bestFit="1" customWidth="1"/>
    <col min="6144" max="6144" width="28.125" bestFit="1" customWidth="1"/>
    <col min="6145" max="6145" width="0.75" customWidth="1"/>
    <col min="6146" max="6154" width="8.875" bestFit="1" customWidth="1"/>
    <col min="6399" max="6399" width="32" bestFit="1" customWidth="1"/>
    <col min="6400" max="6400" width="28.125" bestFit="1" customWidth="1"/>
    <col min="6401" max="6401" width="0.75" customWidth="1"/>
    <col min="6402" max="6410" width="8.875" bestFit="1" customWidth="1"/>
    <col min="6655" max="6655" width="32" bestFit="1" customWidth="1"/>
    <col min="6656" max="6656" width="28.125" bestFit="1" customWidth="1"/>
    <col min="6657" max="6657" width="0.75" customWidth="1"/>
    <col min="6658" max="6666" width="8.875" bestFit="1" customWidth="1"/>
    <col min="6911" max="6911" width="32" bestFit="1" customWidth="1"/>
    <col min="6912" max="6912" width="28.125" bestFit="1" customWidth="1"/>
    <col min="6913" max="6913" width="0.75" customWidth="1"/>
    <col min="6914" max="6922" width="8.875" bestFit="1" customWidth="1"/>
    <col min="7167" max="7167" width="32" bestFit="1" customWidth="1"/>
    <col min="7168" max="7168" width="28.125" bestFit="1" customWidth="1"/>
    <col min="7169" max="7169" width="0.75" customWidth="1"/>
    <col min="7170" max="7178" width="8.875" bestFit="1" customWidth="1"/>
    <col min="7423" max="7423" width="32" bestFit="1" customWidth="1"/>
    <col min="7424" max="7424" width="28.125" bestFit="1" customWidth="1"/>
    <col min="7425" max="7425" width="0.75" customWidth="1"/>
    <col min="7426" max="7434" width="8.875" bestFit="1" customWidth="1"/>
    <col min="7679" max="7679" width="32" bestFit="1" customWidth="1"/>
    <col min="7680" max="7680" width="28.125" bestFit="1" customWidth="1"/>
    <col min="7681" max="7681" width="0.75" customWidth="1"/>
    <col min="7682" max="7690" width="8.875" bestFit="1" customWidth="1"/>
    <col min="7935" max="7935" width="32" bestFit="1" customWidth="1"/>
    <col min="7936" max="7936" width="28.125" bestFit="1" customWidth="1"/>
    <col min="7937" max="7937" width="0.75" customWidth="1"/>
    <col min="7938" max="7946" width="8.875" bestFit="1" customWidth="1"/>
    <col min="8191" max="8191" width="32" bestFit="1" customWidth="1"/>
    <col min="8192" max="8192" width="28.125" bestFit="1" customWidth="1"/>
    <col min="8193" max="8193" width="0.75" customWidth="1"/>
    <col min="8194" max="8202" width="8.875" bestFit="1" customWidth="1"/>
    <col min="8447" max="8447" width="32" bestFit="1" customWidth="1"/>
    <col min="8448" max="8448" width="28.125" bestFit="1" customWidth="1"/>
    <col min="8449" max="8449" width="0.75" customWidth="1"/>
    <col min="8450" max="8458" width="8.875" bestFit="1" customWidth="1"/>
    <col min="8703" max="8703" width="32" bestFit="1" customWidth="1"/>
    <col min="8704" max="8704" width="28.125" bestFit="1" customWidth="1"/>
    <col min="8705" max="8705" width="0.75" customWidth="1"/>
    <col min="8706" max="8714" width="8.875" bestFit="1" customWidth="1"/>
    <col min="8959" max="8959" width="32" bestFit="1" customWidth="1"/>
    <col min="8960" max="8960" width="28.125" bestFit="1" customWidth="1"/>
    <col min="8961" max="8961" width="0.75" customWidth="1"/>
    <col min="8962" max="8970" width="8.875" bestFit="1" customWidth="1"/>
    <col min="9215" max="9215" width="32" bestFit="1" customWidth="1"/>
    <col min="9216" max="9216" width="28.125" bestFit="1" customWidth="1"/>
    <col min="9217" max="9217" width="0.75" customWidth="1"/>
    <col min="9218" max="9226" width="8.875" bestFit="1" customWidth="1"/>
    <col min="9471" max="9471" width="32" bestFit="1" customWidth="1"/>
    <col min="9472" max="9472" width="28.125" bestFit="1" customWidth="1"/>
    <col min="9473" max="9473" width="0.75" customWidth="1"/>
    <col min="9474" max="9482" width="8.875" bestFit="1" customWidth="1"/>
    <col min="9727" max="9727" width="32" bestFit="1" customWidth="1"/>
    <col min="9728" max="9728" width="28.125" bestFit="1" customWidth="1"/>
    <col min="9729" max="9729" width="0.75" customWidth="1"/>
    <col min="9730" max="9738" width="8.875" bestFit="1" customWidth="1"/>
    <col min="9983" max="9983" width="32" bestFit="1" customWidth="1"/>
    <col min="9984" max="9984" width="28.125" bestFit="1" customWidth="1"/>
    <col min="9985" max="9985" width="0.75" customWidth="1"/>
    <col min="9986" max="9994" width="8.875" bestFit="1" customWidth="1"/>
    <col min="10239" max="10239" width="32" bestFit="1" customWidth="1"/>
    <col min="10240" max="10240" width="28.125" bestFit="1" customWidth="1"/>
    <col min="10241" max="10241" width="0.75" customWidth="1"/>
    <col min="10242" max="10250" width="8.875" bestFit="1" customWidth="1"/>
    <col min="10495" max="10495" width="32" bestFit="1" customWidth="1"/>
    <col min="10496" max="10496" width="28.125" bestFit="1" customWidth="1"/>
    <col min="10497" max="10497" width="0.75" customWidth="1"/>
    <col min="10498" max="10506" width="8.875" bestFit="1" customWidth="1"/>
    <col min="10751" max="10751" width="32" bestFit="1" customWidth="1"/>
    <col min="10752" max="10752" width="28.125" bestFit="1" customWidth="1"/>
    <col min="10753" max="10753" width="0.75" customWidth="1"/>
    <col min="10754" max="10762" width="8.875" bestFit="1" customWidth="1"/>
    <col min="11007" max="11007" width="32" bestFit="1" customWidth="1"/>
    <col min="11008" max="11008" width="28.125" bestFit="1" customWidth="1"/>
    <col min="11009" max="11009" width="0.75" customWidth="1"/>
    <col min="11010" max="11018" width="8.875" bestFit="1" customWidth="1"/>
    <col min="11263" max="11263" width="32" bestFit="1" customWidth="1"/>
    <col min="11264" max="11264" width="28.125" bestFit="1" customWidth="1"/>
    <col min="11265" max="11265" width="0.75" customWidth="1"/>
    <col min="11266" max="11274" width="8.875" bestFit="1" customWidth="1"/>
    <col min="11519" max="11519" width="32" bestFit="1" customWidth="1"/>
    <col min="11520" max="11520" width="28.125" bestFit="1" customWidth="1"/>
    <col min="11521" max="11521" width="0.75" customWidth="1"/>
    <col min="11522" max="11530" width="8.875" bestFit="1" customWidth="1"/>
    <col min="11775" max="11775" width="32" bestFit="1" customWidth="1"/>
    <col min="11776" max="11776" width="28.125" bestFit="1" customWidth="1"/>
    <col min="11777" max="11777" width="0.75" customWidth="1"/>
    <col min="11778" max="11786" width="8.875" bestFit="1" customWidth="1"/>
    <col min="12031" max="12031" width="32" bestFit="1" customWidth="1"/>
    <col min="12032" max="12032" width="28.125" bestFit="1" customWidth="1"/>
    <col min="12033" max="12033" width="0.75" customWidth="1"/>
    <col min="12034" max="12042" width="8.875" bestFit="1" customWidth="1"/>
    <col min="12287" max="12287" width="32" bestFit="1" customWidth="1"/>
    <col min="12288" max="12288" width="28.125" bestFit="1" customWidth="1"/>
    <col min="12289" max="12289" width="0.75" customWidth="1"/>
    <col min="12290" max="12298" width="8.875" bestFit="1" customWidth="1"/>
    <col min="12543" max="12543" width="32" bestFit="1" customWidth="1"/>
    <col min="12544" max="12544" width="28.125" bestFit="1" customWidth="1"/>
    <col min="12545" max="12545" width="0.75" customWidth="1"/>
    <col min="12546" max="12554" width="8.875" bestFit="1" customWidth="1"/>
    <col min="12799" max="12799" width="32" bestFit="1" customWidth="1"/>
    <col min="12800" max="12800" width="28.125" bestFit="1" customWidth="1"/>
    <col min="12801" max="12801" width="0.75" customWidth="1"/>
    <col min="12802" max="12810" width="8.875" bestFit="1" customWidth="1"/>
    <col min="13055" max="13055" width="32" bestFit="1" customWidth="1"/>
    <col min="13056" max="13056" width="28.125" bestFit="1" customWidth="1"/>
    <col min="13057" max="13057" width="0.75" customWidth="1"/>
    <col min="13058" max="13066" width="8.875" bestFit="1" customWidth="1"/>
    <col min="13311" max="13311" width="32" bestFit="1" customWidth="1"/>
    <col min="13312" max="13312" width="28.125" bestFit="1" customWidth="1"/>
    <col min="13313" max="13313" width="0.75" customWidth="1"/>
    <col min="13314" max="13322" width="8.875" bestFit="1" customWidth="1"/>
    <col min="13567" max="13567" width="32" bestFit="1" customWidth="1"/>
    <col min="13568" max="13568" width="28.125" bestFit="1" customWidth="1"/>
    <col min="13569" max="13569" width="0.75" customWidth="1"/>
    <col min="13570" max="13578" width="8.875" bestFit="1" customWidth="1"/>
    <col min="13823" max="13823" width="32" bestFit="1" customWidth="1"/>
    <col min="13824" max="13824" width="28.125" bestFit="1" customWidth="1"/>
    <col min="13825" max="13825" width="0.75" customWidth="1"/>
    <col min="13826" max="13834" width="8.875" bestFit="1" customWidth="1"/>
    <col min="14079" max="14079" width="32" bestFit="1" customWidth="1"/>
    <col min="14080" max="14080" width="28.125" bestFit="1" customWidth="1"/>
    <col min="14081" max="14081" width="0.75" customWidth="1"/>
    <col min="14082" max="14090" width="8.875" bestFit="1" customWidth="1"/>
    <col min="14335" max="14335" width="32" bestFit="1" customWidth="1"/>
    <col min="14336" max="14336" width="28.125" bestFit="1" customWidth="1"/>
    <col min="14337" max="14337" width="0.75" customWidth="1"/>
    <col min="14338" max="14346" width="8.875" bestFit="1" customWidth="1"/>
    <col min="14591" max="14591" width="32" bestFit="1" customWidth="1"/>
    <col min="14592" max="14592" width="28.125" bestFit="1" customWidth="1"/>
    <col min="14593" max="14593" width="0.75" customWidth="1"/>
    <col min="14594" max="14602" width="8.875" bestFit="1" customWidth="1"/>
    <col min="14847" max="14847" width="32" bestFit="1" customWidth="1"/>
    <col min="14848" max="14848" width="28.125" bestFit="1" customWidth="1"/>
    <col min="14849" max="14849" width="0.75" customWidth="1"/>
    <col min="14850" max="14858" width="8.875" bestFit="1" customWidth="1"/>
    <col min="15103" max="15103" width="32" bestFit="1" customWidth="1"/>
    <col min="15104" max="15104" width="28.125" bestFit="1" customWidth="1"/>
    <col min="15105" max="15105" width="0.75" customWidth="1"/>
    <col min="15106" max="15114" width="8.875" bestFit="1" customWidth="1"/>
    <col min="15359" max="15359" width="32" bestFit="1" customWidth="1"/>
    <col min="15360" max="15360" width="28.125" bestFit="1" customWidth="1"/>
    <col min="15361" max="15361" width="0.75" customWidth="1"/>
    <col min="15362" max="15370" width="8.875" bestFit="1" customWidth="1"/>
    <col min="15615" max="15615" width="32" bestFit="1" customWidth="1"/>
    <col min="15616" max="15616" width="28.125" bestFit="1" customWidth="1"/>
    <col min="15617" max="15617" width="0.75" customWidth="1"/>
    <col min="15618" max="15626" width="8.875" bestFit="1" customWidth="1"/>
    <col min="15871" max="15871" width="32" bestFit="1" customWidth="1"/>
    <col min="15872" max="15872" width="28.125" bestFit="1" customWidth="1"/>
    <col min="15873" max="15873" width="0.75" customWidth="1"/>
    <col min="15874" max="15882" width="8.875" bestFit="1" customWidth="1"/>
    <col min="16127" max="16127" width="32" bestFit="1" customWidth="1"/>
    <col min="16128" max="16128" width="28.125" bestFit="1" customWidth="1"/>
    <col min="16129" max="16129" width="0.75" customWidth="1"/>
    <col min="16130" max="16138" width="8.875" bestFit="1" customWidth="1"/>
  </cols>
  <sheetData>
    <row r="1" spans="1:11">
      <c r="A1" s="162" t="s">
        <v>139</v>
      </c>
      <c r="B1" s="179" t="s">
        <v>3</v>
      </c>
      <c r="C1" s="179" t="s">
        <v>4</v>
      </c>
      <c r="D1" s="179" t="s">
        <v>5</v>
      </c>
      <c r="E1" s="179" t="s">
        <v>11</v>
      </c>
      <c r="F1" s="179" t="s">
        <v>6</v>
      </c>
      <c r="G1" s="179" t="s">
        <v>12</v>
      </c>
      <c r="H1" s="179" t="s">
        <v>137</v>
      </c>
      <c r="I1" s="179" t="s">
        <v>138</v>
      </c>
      <c r="J1" s="180" t="s">
        <v>114</v>
      </c>
    </row>
    <row r="2" spans="1:11">
      <c r="A2" s="160" t="s">
        <v>79</v>
      </c>
      <c r="B2" s="94">
        <v>63220.1</v>
      </c>
      <c r="C2" s="94">
        <v>57075.899999999994</v>
      </c>
      <c r="D2" s="94">
        <v>55928.5</v>
      </c>
      <c r="E2" s="94">
        <v>58178.899999999994</v>
      </c>
      <c r="F2" s="94">
        <v>60170.7</v>
      </c>
      <c r="G2" s="94">
        <v>60630.100000000006</v>
      </c>
      <c r="H2" s="94">
        <v>59322.700000000004</v>
      </c>
      <c r="I2" s="94">
        <v>70133.3</v>
      </c>
      <c r="J2" s="181">
        <v>60174.399999999994</v>
      </c>
    </row>
    <row r="3" spans="1:11" ht="28.5">
      <c r="A3" s="165" t="s">
        <v>113</v>
      </c>
      <c r="B3" s="182">
        <v>0.31335129175689375</v>
      </c>
      <c r="C3" s="182">
        <v>0.39321324762290216</v>
      </c>
      <c r="D3" s="182">
        <v>0.37717800405875357</v>
      </c>
      <c r="E3" s="182">
        <v>0.36534035535219817</v>
      </c>
      <c r="F3" s="182">
        <v>0.3308171585173515</v>
      </c>
      <c r="G3" s="182">
        <v>0.28130911873805259</v>
      </c>
      <c r="H3" s="182">
        <v>0.27193637511441654</v>
      </c>
      <c r="I3" s="182">
        <v>0.28489747381058639</v>
      </c>
      <c r="J3" s="183">
        <v>0.39233053500250187</v>
      </c>
      <c r="K3" s="71"/>
    </row>
    <row r="5" spans="1:11">
      <c r="B5" s="74"/>
      <c r="C5" s="74"/>
      <c r="D5" s="74"/>
      <c r="E5" s="74"/>
      <c r="F5" s="74"/>
      <c r="G5" s="74"/>
      <c r="H5" s="74"/>
      <c r="I5" s="74"/>
      <c r="J5" s="74"/>
    </row>
  </sheetData>
  <pageMargins left="0.7" right="0.7" top="0.75" bottom="0.75" header="0.3" footer="0.3"/>
  <pageSetup paperSize="9" orientation="portrait" horizontalDpi="204" verticalDpi="192"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rightToLeft="1" zoomScale="175" zoomScaleNormal="175" workbookViewId="0">
      <selection activeCell="K3" sqref="K3"/>
    </sheetView>
  </sheetViews>
  <sheetFormatPr defaultRowHeight="14.25"/>
  <sheetData>
    <row r="1" spans="1:1" ht="15">
      <c r="A1" s="16" t="s">
        <v>146</v>
      </c>
    </row>
    <row r="2" spans="1:1">
      <c r="A2" s="14" t="s">
        <v>119</v>
      </c>
    </row>
    <row r="13" spans="1:1">
      <c r="A13" s="17" t="s">
        <v>107</v>
      </c>
    </row>
  </sheetData>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rightToLeft="1" zoomScaleNormal="100" workbookViewId="0">
      <selection activeCell="I3" sqref="I3"/>
    </sheetView>
  </sheetViews>
  <sheetFormatPr defaultColWidth="9" defaultRowHeight="14.25"/>
  <cols>
    <col min="1" max="16384" width="9" style="1"/>
  </cols>
  <sheetData>
    <row r="1" spans="1:1" ht="15">
      <c r="A1" s="16" t="s">
        <v>129</v>
      </c>
    </row>
    <row r="2" spans="1:1">
      <c r="A2" s="1" t="s">
        <v>133</v>
      </c>
    </row>
    <row r="18" spans="1:1">
      <c r="A18" s="9"/>
    </row>
    <row r="19" spans="1:1">
      <c r="A19" s="9" t="s">
        <v>99</v>
      </c>
    </row>
    <row r="20" spans="1:1">
      <c r="A20" s="97" t="s">
        <v>98</v>
      </c>
    </row>
  </sheetData>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rightToLeft="1" workbookViewId="0">
      <selection activeCell="G17" sqref="G17"/>
    </sheetView>
  </sheetViews>
  <sheetFormatPr defaultRowHeight="14.25"/>
  <cols>
    <col min="1" max="1" width="12" style="83" customWidth="1"/>
    <col min="2" max="2" width="11.875" bestFit="1" customWidth="1"/>
  </cols>
  <sheetData>
    <row r="1" spans="1:11">
      <c r="A1" s="162" t="s">
        <v>139</v>
      </c>
      <c r="B1" s="179" t="s">
        <v>3</v>
      </c>
      <c r="C1" s="179" t="s">
        <v>4</v>
      </c>
      <c r="D1" s="179" t="s">
        <v>5</v>
      </c>
      <c r="E1" s="179" t="s">
        <v>11</v>
      </c>
      <c r="F1" s="179" t="s">
        <v>6</v>
      </c>
      <c r="G1" s="179" t="s">
        <v>12</v>
      </c>
      <c r="H1" s="179" t="s">
        <v>137</v>
      </c>
      <c r="I1" s="179" t="s">
        <v>138</v>
      </c>
      <c r="J1" s="180" t="s">
        <v>97</v>
      </c>
    </row>
    <row r="2" spans="1:11">
      <c r="A2" s="160" t="s">
        <v>80</v>
      </c>
      <c r="B2" s="94">
        <v>36919.799999999996</v>
      </c>
      <c r="C2" s="94">
        <v>37485.800000000003</v>
      </c>
      <c r="D2" s="94">
        <v>40558.600000000006</v>
      </c>
      <c r="E2" s="94">
        <v>46652.7</v>
      </c>
      <c r="F2" s="94">
        <v>52250.400000000001</v>
      </c>
      <c r="G2" s="94">
        <v>57338.3</v>
      </c>
      <c r="H2" s="94">
        <v>55270</v>
      </c>
      <c r="I2" s="94">
        <v>73982.2</v>
      </c>
      <c r="J2" s="181">
        <v>64426</v>
      </c>
    </row>
    <row r="3" spans="1:11" ht="57">
      <c r="A3" s="165" t="s">
        <v>112</v>
      </c>
      <c r="B3" s="182">
        <v>0.56183673801049849</v>
      </c>
      <c r="C3" s="182">
        <v>0.50416424352688216</v>
      </c>
      <c r="D3" s="182">
        <v>0.54363316288037544</v>
      </c>
      <c r="E3" s="182">
        <v>0.51132946217475095</v>
      </c>
      <c r="F3" s="182">
        <v>0.5234888153966285</v>
      </c>
      <c r="G3" s="182">
        <v>0.63769243245788587</v>
      </c>
      <c r="H3" s="182">
        <v>0.79294373077618963</v>
      </c>
      <c r="I3" s="182">
        <v>0.66825804044756709</v>
      </c>
      <c r="J3" s="183">
        <v>0.7186589265203488</v>
      </c>
      <c r="K3" s="71"/>
    </row>
  </sheetData>
  <pageMargins left="0.7" right="0.7" top="0.75" bottom="0.75" header="0.3" footer="0.3"/>
  <tableParts count="1">
    <tablePart r:id="rId1"/>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rightToLeft="1" tabSelected="1" zoomScaleNormal="100" workbookViewId="0">
      <selection activeCell="K8" sqref="K8"/>
    </sheetView>
  </sheetViews>
  <sheetFormatPr defaultColWidth="9" defaultRowHeight="14.25"/>
  <cols>
    <col min="1" max="16384" width="9" style="1"/>
  </cols>
  <sheetData>
    <row r="1" spans="1:1" ht="15">
      <c r="A1" s="16" t="s">
        <v>130</v>
      </c>
    </row>
    <row r="2" spans="1:1">
      <c r="A2" s="1" t="s">
        <v>134</v>
      </c>
    </row>
    <row r="15" spans="1:1">
      <c r="A15" s="9" t="s">
        <v>27</v>
      </c>
    </row>
    <row r="18" spans="1:1">
      <c r="A18" s="9" t="s">
        <v>99</v>
      </c>
    </row>
    <row r="19" spans="1:1">
      <c r="A19" s="97" t="s">
        <v>98</v>
      </c>
    </row>
  </sheetData>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rightToLeft="1" topLeftCell="A16" zoomScale="90" zoomScaleNormal="90" workbookViewId="0">
      <selection activeCell="B27" sqref="B27"/>
    </sheetView>
  </sheetViews>
  <sheetFormatPr defaultColWidth="9.125" defaultRowHeight="14.25"/>
  <cols>
    <col min="1" max="1" width="24.375" style="69" customWidth="1"/>
    <col min="2" max="2" width="20.375" style="69" bestFit="1" customWidth="1"/>
    <col min="3" max="3" width="23.125" style="1" customWidth="1"/>
    <col min="4" max="4" width="10.375" style="1" customWidth="1"/>
    <col min="5" max="5" width="16.75" style="1" customWidth="1"/>
    <col min="6" max="6" width="28.375" style="1" customWidth="1"/>
    <col min="7" max="7" width="23.125" style="1" customWidth="1"/>
    <col min="8" max="9" width="9" style="40" customWidth="1"/>
    <col min="10" max="16384" width="9.125" style="1"/>
  </cols>
  <sheetData>
    <row r="1" spans="1:11" ht="58.5" customHeight="1" thickBot="1">
      <c r="A1" s="185" t="s">
        <v>56</v>
      </c>
      <c r="B1" s="186" t="s">
        <v>139</v>
      </c>
      <c r="C1" s="185" t="s">
        <v>89</v>
      </c>
      <c r="D1" s="185" t="s">
        <v>57</v>
      </c>
      <c r="E1" s="185" t="s">
        <v>58</v>
      </c>
      <c r="F1" s="185" t="s">
        <v>59</v>
      </c>
      <c r="G1" s="185" t="s">
        <v>116</v>
      </c>
    </row>
    <row r="2" spans="1:11" s="45" customFormat="1" ht="49.5" customHeight="1" thickBot="1">
      <c r="A2" s="41" t="s">
        <v>60</v>
      </c>
      <c r="B2" s="84"/>
      <c r="C2" s="42">
        <v>701950.92</v>
      </c>
      <c r="D2" s="42">
        <v>27627.222999999998</v>
      </c>
      <c r="E2" s="42">
        <v>-62376.280999999995</v>
      </c>
      <c r="F2" s="42">
        <v>-24590.487999999998</v>
      </c>
      <c r="G2" s="42">
        <v>642607.46699999995</v>
      </c>
      <c r="H2" s="43"/>
      <c r="I2" s="44"/>
    </row>
    <row r="3" spans="1:11" ht="15" thickBot="1">
      <c r="A3" s="46" t="s">
        <v>61</v>
      </c>
      <c r="B3" s="85" t="s">
        <v>62</v>
      </c>
      <c r="C3" s="47">
        <v>384227.92599999998</v>
      </c>
      <c r="D3" s="47">
        <v>7190.2790000000005</v>
      </c>
      <c r="E3" s="47">
        <v>-17556.724999999999</v>
      </c>
      <c r="F3" s="47">
        <v>-12614.495999999999</v>
      </c>
      <c r="G3" s="47">
        <v>361242.98800000001</v>
      </c>
      <c r="H3" s="48"/>
      <c r="I3" s="49"/>
    </row>
    <row r="4" spans="1:11" ht="15">
      <c r="A4" s="50" t="s">
        <v>135</v>
      </c>
      <c r="B4" s="86"/>
      <c r="C4" s="51">
        <v>106731.016</v>
      </c>
      <c r="D4" s="51">
        <v>9241.393</v>
      </c>
      <c r="E4" s="51">
        <v>-557.89300000000003</v>
      </c>
      <c r="F4" s="51">
        <v>-2030.357</v>
      </c>
      <c r="G4" s="51">
        <v>113383.158</v>
      </c>
      <c r="H4" s="52"/>
      <c r="K4" s="3"/>
    </row>
    <row r="5" spans="1:11">
      <c r="A5" s="53" t="s">
        <v>61</v>
      </c>
      <c r="B5" s="87" t="s">
        <v>63</v>
      </c>
      <c r="C5" s="54">
        <v>90385.016000000003</v>
      </c>
      <c r="D5" s="54">
        <v>8138.393</v>
      </c>
      <c r="E5" s="54">
        <v>-557.89300000000003</v>
      </c>
      <c r="F5" s="54">
        <v>-13.95999999999998</v>
      </c>
      <c r="G5" s="54">
        <v>95943.157999999996</v>
      </c>
      <c r="H5" s="55"/>
    </row>
    <row r="6" spans="1:11" ht="15" thickBot="1">
      <c r="A6" s="46"/>
      <c r="B6" s="85" t="s">
        <v>64</v>
      </c>
      <c r="C6" s="47">
        <v>16346</v>
      </c>
      <c r="D6" s="47">
        <v>1103</v>
      </c>
      <c r="E6" s="47">
        <v>0</v>
      </c>
      <c r="F6" s="47">
        <v>-9</v>
      </c>
      <c r="G6" s="47">
        <v>17440</v>
      </c>
      <c r="H6" s="55"/>
    </row>
    <row r="7" spans="1:11" ht="30">
      <c r="A7" s="50" t="s">
        <v>136</v>
      </c>
      <c r="B7" s="86"/>
      <c r="C7" s="51">
        <v>254251.777</v>
      </c>
      <c r="D7" s="51">
        <v>-1884.404</v>
      </c>
      <c r="E7" s="51">
        <v>-48538.356999999989</v>
      </c>
      <c r="F7" s="51">
        <v>-1439.0719999999997</v>
      </c>
      <c r="G7" s="51">
        <v>202386.94300000003</v>
      </c>
      <c r="H7" s="56"/>
    </row>
    <row r="8" spans="1:11" ht="15">
      <c r="A8" s="53" t="s">
        <v>61</v>
      </c>
      <c r="B8" s="87" t="s">
        <v>65</v>
      </c>
      <c r="C8" s="54">
        <v>173924.5</v>
      </c>
      <c r="D8" s="54">
        <v>-5851.7790000000005</v>
      </c>
      <c r="E8" s="54">
        <v>-43395.39899999999</v>
      </c>
      <c r="F8" s="54">
        <v>-61.950000000000045</v>
      </c>
      <c r="G8" s="54">
        <v>124615.37300000001</v>
      </c>
      <c r="H8" s="57"/>
    </row>
    <row r="9" spans="1:11" ht="15" thickBot="1">
      <c r="A9" s="46"/>
      <c r="B9" s="85" t="s">
        <v>66</v>
      </c>
      <c r="C9" s="47">
        <v>80327.276999999987</v>
      </c>
      <c r="D9" s="47">
        <v>3967.375</v>
      </c>
      <c r="E9" s="47">
        <v>-5142.9579999999987</v>
      </c>
      <c r="F9" s="47">
        <v>-1377.1220000000001</v>
      </c>
      <c r="G9" s="47">
        <v>77771.570000000007</v>
      </c>
      <c r="H9" s="58"/>
    </row>
    <row r="10" spans="1:11" ht="15">
      <c r="A10" s="50" t="s">
        <v>67</v>
      </c>
      <c r="B10" s="86"/>
      <c r="C10" s="51">
        <v>126261.25599999999</v>
      </c>
      <c r="D10" s="51">
        <v>9151.6659999999993</v>
      </c>
      <c r="E10" s="51">
        <v>4598.7039999999997</v>
      </c>
      <c r="F10" s="51">
        <v>-4064.6600000000003</v>
      </c>
      <c r="G10" s="51">
        <v>135946.97500000001</v>
      </c>
      <c r="H10" s="56"/>
    </row>
    <row r="11" spans="1:11" ht="29.25">
      <c r="A11" s="50" t="s">
        <v>61</v>
      </c>
      <c r="B11" s="88" t="s">
        <v>151</v>
      </c>
      <c r="C11" s="59">
        <v>10100.753000000001</v>
      </c>
      <c r="D11" s="59">
        <v>1653.6999999999994</v>
      </c>
      <c r="E11" s="59">
        <v>606.67499999999995</v>
      </c>
      <c r="F11" s="59">
        <v>-2428.511</v>
      </c>
      <c r="G11" s="59">
        <v>9932.6200000000008</v>
      </c>
      <c r="H11" s="52"/>
    </row>
    <row r="12" spans="1:11" ht="15">
      <c r="A12" s="50"/>
      <c r="B12" s="88" t="s">
        <v>32</v>
      </c>
      <c r="C12" s="59">
        <v>26805.415000000001</v>
      </c>
      <c r="D12" s="59">
        <v>5204.2309999999998</v>
      </c>
      <c r="E12" s="59">
        <v>492.95099999999996</v>
      </c>
      <c r="F12" s="59">
        <v>-665.72299999999996</v>
      </c>
      <c r="G12" s="59">
        <v>31836.877</v>
      </c>
      <c r="H12" s="58"/>
    </row>
    <row r="13" spans="1:11" ht="15">
      <c r="A13" s="50"/>
      <c r="B13" s="88" t="s">
        <v>34</v>
      </c>
      <c r="C13" s="59">
        <v>37656</v>
      </c>
      <c r="D13" s="59">
        <v>-7029</v>
      </c>
      <c r="E13" s="59">
        <v>0</v>
      </c>
      <c r="F13" s="59">
        <v>-582</v>
      </c>
      <c r="G13" s="59">
        <v>30044</v>
      </c>
      <c r="H13" s="58"/>
    </row>
    <row r="14" spans="1:11" ht="15.75" thickBot="1">
      <c r="A14" s="60"/>
      <c r="B14" s="89" t="s">
        <v>33</v>
      </c>
      <c r="C14" s="59">
        <v>51699.087999999996</v>
      </c>
      <c r="D14" s="59">
        <v>9322.7350000000006</v>
      </c>
      <c r="E14" s="59">
        <v>3499.0779999999995</v>
      </c>
      <c r="F14" s="59">
        <v>-388.42599999999993</v>
      </c>
      <c r="G14" s="59">
        <v>64133.478000000003</v>
      </c>
      <c r="H14" s="58"/>
    </row>
    <row r="15" spans="1:11" ht="15.75" thickBot="1">
      <c r="A15" s="61" t="s">
        <v>10</v>
      </c>
      <c r="B15" s="85"/>
      <c r="C15" s="62">
        <v>212992.481</v>
      </c>
      <c r="D15" s="62">
        <v>2290.973</v>
      </c>
      <c r="E15" s="62">
        <v>-13513.392999999998</v>
      </c>
      <c r="F15" s="62">
        <v>-7552.14</v>
      </c>
      <c r="G15" s="62">
        <v>194217.921</v>
      </c>
      <c r="H15" s="58"/>
    </row>
    <row r="16" spans="1:11" ht="15.75" thickBot="1">
      <c r="A16" s="61" t="s">
        <v>68</v>
      </c>
      <c r="B16" s="85"/>
      <c r="C16" s="62">
        <v>1714.39</v>
      </c>
      <c r="D16" s="62">
        <v>8827.5949999999993</v>
      </c>
      <c r="E16" s="62">
        <v>-4365.3420000000006</v>
      </c>
      <c r="F16" s="62">
        <v>-9504.259</v>
      </c>
      <c r="G16" s="62">
        <v>-3327.53</v>
      </c>
      <c r="H16" s="58"/>
    </row>
    <row r="17" spans="1:8" ht="15.75" thickBot="1">
      <c r="A17" s="41" t="s">
        <v>69</v>
      </c>
      <c r="B17" s="84"/>
      <c r="C17" s="42">
        <v>547088.15700000001</v>
      </c>
      <c r="D17" s="42">
        <v>28328.418999999998</v>
      </c>
      <c r="E17" s="42">
        <v>-64645.968999999997</v>
      </c>
      <c r="F17" s="42">
        <v>-35719.303</v>
      </c>
      <c r="G17" s="42">
        <v>475054.29799999995</v>
      </c>
      <c r="H17" s="63"/>
    </row>
    <row r="18" spans="1:8" ht="15">
      <c r="A18" s="50" t="s">
        <v>61</v>
      </c>
      <c r="B18" s="88" t="s">
        <v>70</v>
      </c>
      <c r="C18" s="62">
        <v>162003.31900000002</v>
      </c>
      <c r="D18" s="62">
        <v>482.23400000000015</v>
      </c>
      <c r="E18" s="62">
        <v>0</v>
      </c>
      <c r="F18" s="62">
        <v>-9490.2829999999976</v>
      </c>
      <c r="G18" s="62">
        <v>152997.264</v>
      </c>
      <c r="H18" s="63"/>
    </row>
    <row r="19" spans="1:8" ht="15">
      <c r="A19" s="50" t="s">
        <v>7</v>
      </c>
      <c r="B19" s="86"/>
      <c r="C19" s="59">
        <v>226589.83100000001</v>
      </c>
      <c r="D19" s="59">
        <v>27760.137999999999</v>
      </c>
      <c r="E19" s="59">
        <v>-14226</v>
      </c>
      <c r="F19" s="59">
        <v>-4972.884</v>
      </c>
      <c r="G19" s="59">
        <v>235151.08499999999</v>
      </c>
      <c r="H19" s="52"/>
    </row>
    <row r="20" spans="1:8" ht="15">
      <c r="A20" s="53" t="s">
        <v>61</v>
      </c>
      <c r="B20" s="87" t="s">
        <v>63</v>
      </c>
      <c r="C20" s="54">
        <v>215621</v>
      </c>
      <c r="D20" s="54">
        <v>27083.69</v>
      </c>
      <c r="E20" s="54">
        <v>-14226</v>
      </c>
      <c r="F20" s="54">
        <v>-2334</v>
      </c>
      <c r="G20" s="54">
        <v>223422</v>
      </c>
      <c r="H20" s="64"/>
    </row>
    <row r="21" spans="1:8" ht="15" thickBot="1">
      <c r="A21" s="46"/>
      <c r="B21" s="85" t="s">
        <v>64</v>
      </c>
      <c r="C21" s="47">
        <v>10968.831</v>
      </c>
      <c r="D21" s="47">
        <v>676.44799999999998</v>
      </c>
      <c r="E21" s="47">
        <v>0</v>
      </c>
      <c r="F21" s="47">
        <v>83.806000000000481</v>
      </c>
      <c r="G21" s="47">
        <v>11729.084999999999</v>
      </c>
      <c r="H21" s="48"/>
    </row>
    <row r="22" spans="1:8" ht="30">
      <c r="A22" s="50" t="s">
        <v>136</v>
      </c>
      <c r="B22" s="86"/>
      <c r="C22" s="51">
        <v>255718.63399999999</v>
      </c>
      <c r="D22" s="51">
        <v>4931.8430000000008</v>
      </c>
      <c r="E22" s="51">
        <v>-50419.968999999997</v>
      </c>
      <c r="F22" s="51">
        <v>-28133.697</v>
      </c>
      <c r="G22" s="51">
        <v>182097.81099999999</v>
      </c>
      <c r="H22" s="52"/>
    </row>
    <row r="23" spans="1:8">
      <c r="A23" s="53" t="s">
        <v>61</v>
      </c>
      <c r="B23" s="87" t="s">
        <v>65</v>
      </c>
      <c r="C23" s="54">
        <v>169463.83799999999</v>
      </c>
      <c r="D23" s="54">
        <v>762.49499999999989</v>
      </c>
      <c r="E23" s="54">
        <v>-50419.968999999997</v>
      </c>
      <c r="F23" s="54">
        <v>-21172.33</v>
      </c>
      <c r="G23" s="54">
        <v>98635.034</v>
      </c>
      <c r="H23" s="58"/>
    </row>
    <row r="24" spans="1:8" ht="15" thickBot="1">
      <c r="A24" s="46"/>
      <c r="B24" s="85" t="s">
        <v>66</v>
      </c>
      <c r="C24" s="47">
        <v>86254.796000000002</v>
      </c>
      <c r="D24" s="47">
        <v>4169.3480000000009</v>
      </c>
      <c r="E24" s="47">
        <v>0</v>
      </c>
      <c r="F24" s="47">
        <v>-6961.3669999999993</v>
      </c>
      <c r="G24" s="47">
        <v>83462.777000000002</v>
      </c>
      <c r="H24" s="58"/>
    </row>
    <row r="25" spans="1:8" ht="15">
      <c r="A25" s="50" t="s">
        <v>71</v>
      </c>
      <c r="B25" s="86"/>
      <c r="C25" s="51">
        <v>64779.691999999995</v>
      </c>
      <c r="D25" s="51">
        <v>-4363.5619999999999</v>
      </c>
      <c r="E25" s="51">
        <v>0</v>
      </c>
      <c r="F25" s="51">
        <v>-2612.7220000000007</v>
      </c>
      <c r="G25" s="51">
        <v>57805.402000000002</v>
      </c>
      <c r="H25" s="56"/>
    </row>
    <row r="26" spans="1:8" ht="29.25">
      <c r="A26" s="65" t="s">
        <v>61</v>
      </c>
      <c r="B26" s="88" t="s">
        <v>152</v>
      </c>
      <c r="C26" s="59">
        <v>20053.748</v>
      </c>
      <c r="D26" s="59">
        <v>369.99600000000009</v>
      </c>
      <c r="E26" s="59">
        <v>0</v>
      </c>
      <c r="F26" s="59">
        <v>-1028.6510000000001</v>
      </c>
      <c r="G26" s="59">
        <v>19395.093000000001</v>
      </c>
      <c r="H26" s="57"/>
    </row>
    <row r="27" spans="1:8">
      <c r="A27" s="53"/>
      <c r="B27" s="87" t="s">
        <v>32</v>
      </c>
      <c r="C27" s="59">
        <v>18097.944</v>
      </c>
      <c r="D27" s="59">
        <v>-2087.558</v>
      </c>
      <c r="E27" s="59">
        <v>0</v>
      </c>
      <c r="F27" s="59">
        <v>-785.07100000000059</v>
      </c>
      <c r="G27" s="59">
        <v>15227.309000000001</v>
      </c>
      <c r="H27" s="58"/>
    </row>
    <row r="28" spans="1:8" ht="15" thickBot="1">
      <c r="A28" s="46"/>
      <c r="B28" s="85" t="s">
        <v>72</v>
      </c>
      <c r="C28" s="59">
        <v>26628</v>
      </c>
      <c r="D28" s="59">
        <v>-2646</v>
      </c>
      <c r="E28" s="59">
        <v>0</v>
      </c>
      <c r="F28" s="59">
        <v>-799</v>
      </c>
      <c r="G28" s="59">
        <v>23183</v>
      </c>
      <c r="H28" s="56"/>
    </row>
    <row r="29" spans="1:8" ht="15.75" thickBot="1">
      <c r="A29" s="41" t="s">
        <v>73</v>
      </c>
      <c r="B29" s="90"/>
      <c r="C29" s="42">
        <v>-154862.76300000004</v>
      </c>
      <c r="D29" s="42">
        <v>701.19600000000037</v>
      </c>
      <c r="E29" s="42">
        <v>-2269.6880000000147</v>
      </c>
      <c r="F29" s="42">
        <v>-11128.815000000002</v>
      </c>
      <c r="G29" s="42">
        <v>-167553.16899999999</v>
      </c>
      <c r="H29" s="52"/>
    </row>
    <row r="30" spans="1:8">
      <c r="A30" s="187" t="s">
        <v>61</v>
      </c>
      <c r="B30" s="188" t="s">
        <v>74</v>
      </c>
      <c r="C30" s="189">
        <v>-222224.60699999996</v>
      </c>
      <c r="D30" s="189">
        <v>-6708.045000000001</v>
      </c>
      <c r="E30" s="189">
        <v>17556.724999999999</v>
      </c>
      <c r="F30" s="189">
        <v>3124.2130000000006</v>
      </c>
      <c r="G30" s="189">
        <v>-208245.72400000002</v>
      </c>
      <c r="H30" s="58"/>
    </row>
    <row r="31" spans="1:8" ht="14.25" customHeight="1">
      <c r="A31" s="66" t="s">
        <v>75</v>
      </c>
      <c r="B31" s="91"/>
      <c r="C31" s="66"/>
      <c r="D31" s="66"/>
      <c r="E31" s="66"/>
      <c r="F31" s="66"/>
      <c r="G31" s="66"/>
      <c r="H31" s="58"/>
    </row>
    <row r="32" spans="1:8">
      <c r="A32" s="67" t="s">
        <v>76</v>
      </c>
      <c r="B32" s="92"/>
      <c r="C32" s="67"/>
      <c r="D32" s="67"/>
      <c r="E32" s="67"/>
      <c r="F32" s="67"/>
      <c r="G32" s="67"/>
      <c r="H32" s="58"/>
    </row>
    <row r="33" spans="8:8">
      <c r="H33" s="56"/>
    </row>
    <row r="34" spans="8:8" ht="15">
      <c r="H34" s="52"/>
    </row>
    <row r="35" spans="8:8">
      <c r="H35" s="68"/>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rightToLeft="1" workbookViewId="0">
      <selection sqref="A1:M4"/>
    </sheetView>
  </sheetViews>
  <sheetFormatPr defaultColWidth="9.125" defaultRowHeight="14.25"/>
  <cols>
    <col min="1" max="1" width="22.875" style="1" bestFit="1" customWidth="1"/>
    <col min="2" max="10" width="9.125" style="1"/>
    <col min="11" max="11" width="9" style="1" customWidth="1"/>
    <col min="12" max="16384" width="9.125" style="1"/>
  </cols>
  <sheetData>
    <row r="1" spans="1:16" ht="15">
      <c r="A1" s="102" t="s">
        <v>22</v>
      </c>
      <c r="B1" s="122" t="s">
        <v>0</v>
      </c>
      <c r="C1" s="122" t="s">
        <v>1</v>
      </c>
      <c r="D1" s="122" t="s">
        <v>2</v>
      </c>
      <c r="E1" s="122" t="s">
        <v>3</v>
      </c>
      <c r="F1" s="122" t="s">
        <v>4</v>
      </c>
      <c r="G1" s="122" t="s">
        <v>5</v>
      </c>
      <c r="H1" s="122" t="s">
        <v>11</v>
      </c>
      <c r="I1" s="122" t="s">
        <v>6</v>
      </c>
      <c r="J1" s="122" t="s">
        <v>12</v>
      </c>
      <c r="K1" s="122" t="s">
        <v>137</v>
      </c>
      <c r="L1" s="122" t="s">
        <v>138</v>
      </c>
      <c r="M1" s="123" t="s">
        <v>114</v>
      </c>
    </row>
    <row r="2" spans="1:16" ht="15">
      <c r="A2" s="118" t="s">
        <v>8</v>
      </c>
      <c r="B2" s="7">
        <v>62365.267</v>
      </c>
      <c r="C2" s="7">
        <v>76126.476999999999</v>
      </c>
      <c r="D2" s="7">
        <v>95519.668000000005</v>
      </c>
      <c r="E2" s="7">
        <v>106173.258</v>
      </c>
      <c r="F2" s="7">
        <v>114080.897</v>
      </c>
      <c r="G2" s="7">
        <v>119148.01</v>
      </c>
      <c r="H2" s="7">
        <v>142990.21</v>
      </c>
      <c r="I2" s="7">
        <v>141704.212</v>
      </c>
      <c r="J2" s="7">
        <v>171245.432</v>
      </c>
      <c r="K2" s="7">
        <v>218048.75099999999</v>
      </c>
      <c r="L2" s="7">
        <v>254251.777</v>
      </c>
      <c r="M2" s="120">
        <v>202387</v>
      </c>
      <c r="N2" s="3"/>
      <c r="O2" s="3"/>
      <c r="P2" s="2"/>
    </row>
    <row r="3" spans="1:16">
      <c r="A3" s="119" t="s">
        <v>17</v>
      </c>
      <c r="B3" s="8">
        <v>33092.584999999999</v>
      </c>
      <c r="C3" s="8">
        <v>41590.769</v>
      </c>
      <c r="D3" s="8">
        <v>56166.195</v>
      </c>
      <c r="E3" s="8">
        <v>60415.364000000001</v>
      </c>
      <c r="F3" s="8">
        <v>60600.101000000002</v>
      </c>
      <c r="G3" s="8">
        <v>61779.330999999998</v>
      </c>
      <c r="H3" s="8">
        <v>78224.236000000004</v>
      </c>
      <c r="I3" s="8">
        <v>77649.356</v>
      </c>
      <c r="J3" s="8">
        <v>99678.210999999996</v>
      </c>
      <c r="K3" s="8">
        <v>139674.291</v>
      </c>
      <c r="L3" s="8">
        <v>173924.5</v>
      </c>
      <c r="M3" s="121">
        <v>124615</v>
      </c>
      <c r="O3" s="3"/>
      <c r="P3" s="2"/>
    </row>
    <row r="4" spans="1:16">
      <c r="A4" s="124" t="s">
        <v>18</v>
      </c>
      <c r="B4" s="125">
        <v>29272.682000000001</v>
      </c>
      <c r="C4" s="125">
        <v>34535.707999999999</v>
      </c>
      <c r="D4" s="125">
        <v>39353.472999999998</v>
      </c>
      <c r="E4" s="125">
        <v>45757.894</v>
      </c>
      <c r="F4" s="125">
        <v>53480.796000000002</v>
      </c>
      <c r="G4" s="125">
        <v>57368.678999999996</v>
      </c>
      <c r="H4" s="125">
        <v>64765.974000000002</v>
      </c>
      <c r="I4" s="125">
        <v>64054.856</v>
      </c>
      <c r="J4" s="125">
        <v>71567.221000000005</v>
      </c>
      <c r="K4" s="125">
        <v>78374.460000000006</v>
      </c>
      <c r="L4" s="125">
        <v>80327.277000000002</v>
      </c>
      <c r="M4" s="126">
        <v>77772</v>
      </c>
      <c r="O4" s="3"/>
      <c r="P4" s="2"/>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rightToLeft="1" zoomScaleNormal="100" workbookViewId="0">
      <selection activeCell="H3" sqref="H3"/>
    </sheetView>
  </sheetViews>
  <sheetFormatPr defaultColWidth="9" defaultRowHeight="14.25"/>
  <cols>
    <col min="1" max="16384" width="9" style="1"/>
  </cols>
  <sheetData>
    <row r="1" spans="1:1" ht="15">
      <c r="A1" s="16" t="s">
        <v>141</v>
      </c>
    </row>
    <row r="2" spans="1:1">
      <c r="A2" s="14" t="s">
        <v>119</v>
      </c>
    </row>
    <row r="15" spans="1:1">
      <c r="A15" s="17" t="s">
        <v>108</v>
      </c>
    </row>
    <row r="31" spans="9:9" ht="15">
      <c r="I31" s="16"/>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rightToLeft="1" workbookViewId="0">
      <selection sqref="A1:K6"/>
    </sheetView>
  </sheetViews>
  <sheetFormatPr defaultColWidth="9.125" defaultRowHeight="14.25"/>
  <cols>
    <col min="1" max="1" width="15" style="1" bestFit="1" customWidth="1"/>
    <col min="2" max="2" width="10.125" style="1" customWidth="1"/>
    <col min="3" max="3" width="13.125" style="1" bestFit="1" customWidth="1"/>
    <col min="4" max="4" width="11.625" style="1" bestFit="1" customWidth="1"/>
    <col min="5" max="6" width="7.75" style="1" customWidth="1"/>
    <col min="7" max="10" width="9.125" style="1"/>
    <col min="11" max="11" width="12.625" style="1" bestFit="1" customWidth="1"/>
    <col min="12" max="16384" width="9.125" style="1"/>
  </cols>
  <sheetData>
    <row r="1" spans="1:14" ht="15">
      <c r="A1" s="1" t="s">
        <v>139</v>
      </c>
      <c r="B1" s="20" t="s">
        <v>2</v>
      </c>
      <c r="C1" s="20" t="s">
        <v>3</v>
      </c>
      <c r="D1" s="20" t="s">
        <v>4</v>
      </c>
      <c r="E1" s="20" t="s">
        <v>5</v>
      </c>
      <c r="F1" s="20" t="s">
        <v>11</v>
      </c>
      <c r="G1" s="20" t="s">
        <v>6</v>
      </c>
      <c r="H1" s="20" t="s">
        <v>12</v>
      </c>
      <c r="I1" s="20" t="s">
        <v>137</v>
      </c>
      <c r="J1" s="20" t="s">
        <v>138</v>
      </c>
      <c r="K1" s="111" t="s">
        <v>114</v>
      </c>
    </row>
    <row r="2" spans="1:14">
      <c r="A2" s="19" t="s">
        <v>90</v>
      </c>
      <c r="B2" s="21">
        <v>501.20699999999999</v>
      </c>
      <c r="C2" s="21">
        <v>-63.974999999999966</v>
      </c>
      <c r="D2" s="21">
        <v>659.06</v>
      </c>
      <c r="E2" s="21">
        <v>-238.69800000000001</v>
      </c>
      <c r="F2" s="21">
        <v>240.79799999999997</v>
      </c>
      <c r="G2" s="21">
        <v>-2094.607</v>
      </c>
      <c r="H2" s="21">
        <v>-1161.569</v>
      </c>
      <c r="I2" s="21">
        <v>2936.2200000000003</v>
      </c>
      <c r="J2" s="21">
        <v>1438.7180000000003</v>
      </c>
      <c r="K2" s="127">
        <v>2549</v>
      </c>
    </row>
    <row r="3" spans="1:14" ht="28.5">
      <c r="A3" s="19" t="s">
        <v>91</v>
      </c>
      <c r="B3" s="21">
        <v>4538.4979999999996</v>
      </c>
      <c r="C3" s="21">
        <v>3329.6570000000002</v>
      </c>
      <c r="D3" s="21">
        <v>2588.1400000000003</v>
      </c>
      <c r="E3" s="21">
        <v>476.34299999999996</v>
      </c>
      <c r="F3" s="21">
        <v>-80.116999999999962</v>
      </c>
      <c r="G3" s="21">
        <v>7681.8410000000003</v>
      </c>
      <c r="H3" s="21">
        <v>2442.7629999999999</v>
      </c>
      <c r="I3" s="21">
        <v>10742.268</v>
      </c>
      <c r="J3" s="21">
        <v>4178.2119999999995</v>
      </c>
      <c r="K3" s="127">
        <v>-5380</v>
      </c>
      <c r="N3" s="3"/>
    </row>
    <row r="4" spans="1:14">
      <c r="A4" s="19" t="s">
        <v>92</v>
      </c>
      <c r="B4" s="21">
        <v>2661.819</v>
      </c>
      <c r="C4" s="21">
        <v>5356.57</v>
      </c>
      <c r="D4" s="21">
        <v>2643.585</v>
      </c>
      <c r="E4" s="21">
        <v>427.16699999999992</v>
      </c>
      <c r="F4" s="21">
        <v>1824.0210000000002</v>
      </c>
      <c r="G4" s="21">
        <v>3176.694</v>
      </c>
      <c r="H4" s="21">
        <v>2192.252</v>
      </c>
      <c r="I4" s="21">
        <v>1283.7469999999998</v>
      </c>
      <c r="J4" s="21">
        <v>3212.2660000000005</v>
      </c>
      <c r="K4" s="127">
        <v>-76</v>
      </c>
      <c r="N4" s="3"/>
    </row>
    <row r="5" spans="1:14">
      <c r="A5" s="19" t="s">
        <v>30</v>
      </c>
      <c r="B5" s="21">
        <v>1623.8230000000008</v>
      </c>
      <c r="C5" s="21">
        <v>1689.3240000000001</v>
      </c>
      <c r="D5" s="21">
        <v>3935.1239999999984</v>
      </c>
      <c r="E5" s="21">
        <v>949.82400000000018</v>
      </c>
      <c r="F5" s="21">
        <v>2347.7669999999994</v>
      </c>
      <c r="G5" s="21">
        <v>-1582.309999999999</v>
      </c>
      <c r="H5" s="21">
        <v>2965.848</v>
      </c>
      <c r="I5" s="21">
        <v>484.50099999999975</v>
      </c>
      <c r="J5" s="21">
        <v>6807.148000000001</v>
      </c>
      <c r="K5" s="127">
        <v>1023</v>
      </c>
    </row>
    <row r="6" spans="1:14" ht="42.75">
      <c r="A6" s="95" t="s">
        <v>117</v>
      </c>
      <c r="B6" s="21">
        <v>9325.3469999999998</v>
      </c>
      <c r="C6" s="21">
        <v>10311.576000000001</v>
      </c>
      <c r="D6" s="21">
        <v>9825.9089999999978</v>
      </c>
      <c r="E6" s="21">
        <v>1614.636</v>
      </c>
      <c r="F6" s="21">
        <v>4332.4689999999991</v>
      </c>
      <c r="G6" s="21">
        <v>7181.6180000000004</v>
      </c>
      <c r="H6" s="21">
        <v>6439.2939999999999</v>
      </c>
      <c r="I6" s="21">
        <v>15446.736000000001</v>
      </c>
      <c r="J6" s="21">
        <v>15636.344000000001</v>
      </c>
      <c r="K6" s="127">
        <v>-1884</v>
      </c>
    </row>
  </sheetData>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rightToLeft="1" zoomScale="130" zoomScaleNormal="130" workbookViewId="0">
      <selection activeCell="H3" sqref="H3"/>
    </sheetView>
  </sheetViews>
  <sheetFormatPr defaultColWidth="9" defaultRowHeight="14.25"/>
  <cols>
    <col min="1" max="1" width="9" style="1" customWidth="1"/>
    <col min="2" max="16384" width="9" style="1"/>
  </cols>
  <sheetData>
    <row r="1" spans="1:1" ht="15">
      <c r="A1" s="16" t="s">
        <v>140</v>
      </c>
    </row>
    <row r="2" spans="1:1">
      <c r="A2" s="14" t="s">
        <v>119</v>
      </c>
    </row>
    <row r="16" spans="1:1">
      <c r="A16" s="9" t="s">
        <v>108</v>
      </c>
    </row>
    <row r="31" spans="9:9" ht="15">
      <c r="I31" s="16"/>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rightToLeft="1" workbookViewId="0">
      <selection sqref="A1:B6"/>
    </sheetView>
  </sheetViews>
  <sheetFormatPr defaultColWidth="9.125" defaultRowHeight="14.25"/>
  <cols>
    <col min="1" max="1" width="19.375" style="1" bestFit="1" customWidth="1"/>
    <col min="2" max="3" width="9.875" style="1" bestFit="1" customWidth="1"/>
    <col min="4" max="16384" width="9.125" style="1"/>
  </cols>
  <sheetData>
    <row r="1" spans="1:2" ht="29.25">
      <c r="A1" s="129" t="s">
        <v>31</v>
      </c>
      <c r="B1" s="123" t="s">
        <v>114</v>
      </c>
    </row>
    <row r="2" spans="1:2">
      <c r="A2" s="128" t="s">
        <v>32</v>
      </c>
      <c r="B2" s="112">
        <v>5031</v>
      </c>
    </row>
    <row r="3" spans="1:2">
      <c r="A3" s="128" t="s">
        <v>33</v>
      </c>
      <c r="B3" s="112">
        <v>12434</v>
      </c>
    </row>
    <row r="4" spans="1:2">
      <c r="A4" s="128" t="s">
        <v>34</v>
      </c>
      <c r="B4" s="112">
        <v>-7612</v>
      </c>
    </row>
    <row r="5" spans="1:2">
      <c r="A5" s="128" t="s">
        <v>35</v>
      </c>
      <c r="B5" s="112">
        <v>-168</v>
      </c>
    </row>
    <row r="6" spans="1:2">
      <c r="A6" s="130" t="s">
        <v>68</v>
      </c>
      <c r="B6" s="115">
        <v>-5042</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43</vt:i4>
      </vt:variant>
      <vt:variant>
        <vt:lpstr>טווחים בעלי שם</vt:lpstr>
      </vt:variant>
      <vt:variant>
        <vt:i4>1</vt:i4>
      </vt:variant>
    </vt:vector>
  </HeadingPairs>
  <TitlesOfParts>
    <vt:vector size="44" baseType="lpstr">
      <vt:lpstr>נתונים ג'-1</vt:lpstr>
      <vt:lpstr>איור ג'-1</vt:lpstr>
      <vt:lpstr>נתונים ג'-2</vt:lpstr>
      <vt:lpstr>איור ג'-2</vt:lpstr>
      <vt:lpstr>נתונים ג'-3</vt:lpstr>
      <vt:lpstr>איור ג'-3</vt:lpstr>
      <vt:lpstr>נתונים ג'-4</vt:lpstr>
      <vt:lpstr>איור ג'-4</vt:lpstr>
      <vt:lpstr>נתונים ג'-5</vt:lpstr>
      <vt:lpstr>איור ג'-5</vt:lpstr>
      <vt:lpstr>נתונים ג'-6</vt:lpstr>
      <vt:lpstr>איור ג'-6</vt:lpstr>
      <vt:lpstr>נתונים ג'-7</vt:lpstr>
      <vt:lpstr>איור ג'-7</vt:lpstr>
      <vt:lpstr>נתונים ג'-8</vt:lpstr>
      <vt:lpstr>איור ג'-8</vt:lpstr>
      <vt:lpstr>נתונים ג'-9</vt:lpstr>
      <vt:lpstr>איור ג'-9</vt:lpstr>
      <vt:lpstr>נתונים ג'-10</vt:lpstr>
      <vt:lpstr>איור ג'-10</vt:lpstr>
      <vt:lpstr>נתונים ג'-11</vt:lpstr>
      <vt:lpstr>איור ג'-11</vt:lpstr>
      <vt:lpstr>נתונים ג'-12</vt:lpstr>
      <vt:lpstr>איור ג'-12</vt:lpstr>
      <vt:lpstr>נתונים ג'-13</vt:lpstr>
      <vt:lpstr>איור ג'-13</vt:lpstr>
      <vt:lpstr>נתונים ג'-14</vt:lpstr>
      <vt:lpstr>איור ג'-14</vt:lpstr>
      <vt:lpstr>נתונים ג'-15</vt:lpstr>
      <vt:lpstr>איור ג'-15</vt:lpstr>
      <vt:lpstr>נתונים ג'-16</vt:lpstr>
      <vt:lpstr>איור ג'-16</vt:lpstr>
      <vt:lpstr>נתונים ג'-17</vt:lpstr>
      <vt:lpstr>איור ג'-17</vt:lpstr>
      <vt:lpstr>נתונים ג'-18</vt:lpstr>
      <vt:lpstr>איור ג'-18</vt:lpstr>
      <vt:lpstr>נתונים ג'-19 </vt:lpstr>
      <vt:lpstr>איור ג'-19 </vt:lpstr>
      <vt:lpstr>נתונים ג'-20 </vt:lpstr>
      <vt:lpstr>איור ג'-20 </vt:lpstr>
      <vt:lpstr>נתונים ג'-21  </vt:lpstr>
      <vt:lpstr>איור ג'-21  </vt:lpstr>
      <vt:lpstr>מצבת הנכסים וההתחייבויות</vt:lpstr>
      <vt:lpstr>'מצבת הנכסים וההתחייבויות'!WPrint_Area_W</vt:lpstr>
    </vt:vector>
  </TitlesOfParts>
  <Company>BOI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נילי יהלום</dc:creator>
  <cp:lastModifiedBy>Elad David</cp:lastModifiedBy>
  <cp:lastPrinted>2021-03-09T12:54:34Z</cp:lastPrinted>
  <dcterms:created xsi:type="dcterms:W3CDTF">2020-02-26T11:44:03Z</dcterms:created>
  <dcterms:modified xsi:type="dcterms:W3CDTF">2023-03-16T11:47:03Z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8465924</vt:i4>
  </property>
  <property fmtid="{D5CDD505-2E9C-101B-9397-08002B2CF9AE}" pid="3" name="_NewReviewCycle">
    <vt:lpwstr/>
  </property>
  <property fmtid="{D5CDD505-2E9C-101B-9397-08002B2CF9AE}" pid="4" name="_EmailSubject">
    <vt:lpwstr>פעילות המשק מול חול_טיוטה להערות הנגיד_06.02.22.docx</vt:lpwstr>
  </property>
  <property fmtid="{D5CDD505-2E9C-101B-9397-08002B2CF9AE}" pid="5" name="_AuthorEmail">
    <vt:lpwstr>Hanady.Azzam@boi.org.il</vt:lpwstr>
  </property>
  <property fmtid="{D5CDD505-2E9C-101B-9397-08002B2CF9AE}" pid="6" name="_AuthorEmailDisplayName">
    <vt:lpwstr>הנאדי עזאם</vt:lpwstr>
  </property>
  <property fmtid="{D5CDD505-2E9C-101B-9397-08002B2CF9AE}" pid="7" name="_ReviewingToolsShownOnce">
    <vt:lpwstr/>
  </property>
</Properties>
</file>