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לוח 2" sheetId="1" r:id="rId1"/>
  </sheets>
  <definedNames>
    <definedName name="_xlnm.Print_Area" localSheetId="0">'לוח 2'!$A$1:$T$8</definedName>
  </definedNames>
  <calcPr fullCalcOnLoad="1"/>
</workbook>
</file>

<file path=xl/sharedStrings.xml><?xml version="1.0" encoding="utf-8"?>
<sst xmlns="http://schemas.openxmlformats.org/spreadsheetml/2006/main" count="22" uniqueCount="19">
  <si>
    <t>לוח 2</t>
  </si>
  <si>
    <t>(מיליוני ש"ח, ממוצע לדצמבר)</t>
  </si>
  <si>
    <t>ערך פקדונות העו"ש של הציבור בבנקים</t>
  </si>
  <si>
    <t>המקור: בנק ישראל.</t>
  </si>
  <si>
    <t>בקרות לא להדפסה:</t>
  </si>
  <si>
    <t>M1 מתוך לוח נ-2 בדוח השנתי של המטבע</t>
  </si>
  <si>
    <t>צ"ל אפס</t>
  </si>
  <si>
    <t>מזומנים ציבור מתוך לוח נ-2 בדוח השנתי של המטבע</t>
  </si>
  <si>
    <t>השינוי ב-M1 לעומת שנה שעברה</t>
  </si>
  <si>
    <r>
      <t>היצע הכסף (M1)</t>
    </r>
    <r>
      <rPr>
        <sz val="10"/>
        <color indexed="9"/>
        <rFont val="Narkisim"/>
        <family val="2"/>
      </rPr>
      <t>ל</t>
    </r>
    <r>
      <rPr>
        <vertAlign val="superscript"/>
        <sz val="10"/>
        <rFont val="Narkisim"/>
        <family val="2"/>
      </rPr>
      <t>1</t>
    </r>
  </si>
  <si>
    <t>השינוי 
השנתי
(אחוזים)</t>
  </si>
  <si>
    <t>ערך פיקדונות העו"ש של 
הציבור בבנקים</t>
  </si>
  <si>
    <t>בקרה על כל הלוח: השינוי משנה לשנה (תוספת החל מ-20/5/2012)</t>
  </si>
  <si>
    <r>
      <t>היצע הכסף (M1)</t>
    </r>
    <r>
      <rPr>
        <vertAlign val="superscript"/>
        <sz val="1"/>
        <color indexed="9"/>
        <rFont val="Narkisim"/>
        <family val="2"/>
      </rPr>
      <t>י</t>
    </r>
  </si>
  <si>
    <t>לוח ג-5 ("שיעורי השינוי במצרפי הכסף") בדוח השנתי של ב"י (השינוי ב-M1)</t>
  </si>
  <si>
    <t>שיעור השינוי ב-2013</t>
  </si>
  <si>
    <r>
      <t>היצע הכסף (M1)</t>
    </r>
    <r>
      <rPr>
        <vertAlign val="superscript"/>
        <sz val="1"/>
        <color indexed="9"/>
        <rFont val="David"/>
        <family val="2"/>
      </rPr>
      <t>י</t>
    </r>
    <r>
      <rPr>
        <vertAlign val="superscript"/>
        <sz val="10"/>
        <rFont val="David"/>
        <family val="2"/>
      </rPr>
      <t>1</t>
    </r>
  </si>
  <si>
    <t>אמצעי התשלום המשמשים גופים שאינם בנקים</t>
  </si>
  <si>
    <t xml:space="preserve">המזומנים שבידי הציבור ופיקדונות העו"ש בבנקים. </t>
  </si>
</sst>
</file>

<file path=xl/styles.xml><?xml version="1.0" encoding="utf-8"?>
<styleSheet xmlns="http://schemas.openxmlformats.org/spreadsheetml/2006/main">
  <numFmts count="4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#,##0.0"/>
    <numFmt numFmtId="174" formatCode="0.000"/>
    <numFmt numFmtId="175" formatCode="_ * #,##0_ ;_ * \-#,##0_ ;_ * &quot;-&quot;??_ ;_ @_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0.000%"/>
    <numFmt numFmtId="180" formatCode="#,##0.00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0.000000"/>
    <numFmt numFmtId="189" formatCode="0.00000"/>
    <numFmt numFmtId="190" formatCode="0.0000"/>
    <numFmt numFmtId="191" formatCode="_ * #,##0.0_ ;_ * \-#,##0.0_ ;_ * &quot;-&quot;??_ ;_ @_ "/>
    <numFmt numFmtId="192" formatCode="0.000000000000000%"/>
    <numFmt numFmtId="193" formatCode="0.0000000"/>
    <numFmt numFmtId="194" formatCode="0.00000000"/>
    <numFmt numFmtId="195" formatCode="_ * #,##0.000_ ;_ * \-#,##0.000_ ;_ * &quot;-&quot;???_ ;_ @_ "/>
    <numFmt numFmtId="196" formatCode="_ * #,##0.00000000000000_ ;_ * \-#,##0.00000000000000_ ;_ * &quot;-&quot;??????????????_ ;_ @_ "/>
    <numFmt numFmtId="197" formatCode="#,##0.0000"/>
    <numFmt numFmtId="198" formatCode="0.00000000000000%"/>
    <numFmt numFmtId="199" formatCode="#,##0_ ;\-#,##0\ 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avid"/>
      <family val="2"/>
    </font>
    <font>
      <sz val="11"/>
      <name val="David"/>
      <family val="2"/>
    </font>
    <font>
      <sz val="10"/>
      <name val="Narkisim"/>
      <family val="2"/>
    </font>
    <font>
      <vertAlign val="superscript"/>
      <sz val="10"/>
      <name val="Narkisim"/>
      <family val="2"/>
    </font>
    <font>
      <b/>
      <u val="single"/>
      <sz val="10"/>
      <name val="Narkisim"/>
      <family val="2"/>
    </font>
    <font>
      <sz val="10"/>
      <color indexed="12"/>
      <name val="Narkisim"/>
      <family val="2"/>
    </font>
    <font>
      <sz val="10"/>
      <color indexed="9"/>
      <name val="Narkisim"/>
      <family val="2"/>
    </font>
    <font>
      <i/>
      <sz val="10"/>
      <color indexed="20"/>
      <name val="Narkisim"/>
      <family val="2"/>
    </font>
    <font>
      <b/>
      <sz val="10"/>
      <name val="Narkisim"/>
      <family val="2"/>
    </font>
    <font>
      <b/>
      <sz val="10"/>
      <color indexed="12"/>
      <name val="Narkisim"/>
      <family val="2"/>
    </font>
    <font>
      <vertAlign val="superscript"/>
      <sz val="1"/>
      <color indexed="9"/>
      <name val="Narkisim"/>
      <family val="2"/>
    </font>
    <font>
      <sz val="13"/>
      <name val="David"/>
      <family val="2"/>
    </font>
    <font>
      <b/>
      <sz val="13"/>
      <name val="David"/>
      <family val="2"/>
    </font>
    <font>
      <vertAlign val="superscript"/>
      <sz val="10"/>
      <name val="David"/>
      <family val="2"/>
    </font>
    <font>
      <vertAlign val="superscript"/>
      <sz val="8.5"/>
      <name val="David"/>
      <family val="2"/>
    </font>
    <font>
      <sz val="8.5"/>
      <name val="David"/>
      <family val="2"/>
    </font>
    <font>
      <vertAlign val="superscript"/>
      <sz val="1"/>
      <color indexed="9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17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ill="0" applyBorder="0" applyAlignment="0" applyProtection="0"/>
    <xf numFmtId="0" fontId="39" fillId="32" borderId="0" applyNumberFormat="0" applyBorder="0" applyAlignment="0" applyProtection="0"/>
    <xf numFmtId="0" fontId="40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35" borderId="0" applyNumberFormat="0" applyBorder="0" applyAlignment="0" applyProtection="0"/>
    <xf numFmtId="0" fontId="39" fillId="36" borderId="0" applyNumberFormat="0" applyBorder="0" applyAlignment="0" applyProtection="0"/>
    <xf numFmtId="0" fontId="40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3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41" fillId="39" borderId="2" applyNumberFormat="0" applyAlignment="0" applyProtection="0"/>
    <xf numFmtId="0" fontId="41" fillId="39" borderId="2" applyNumberFormat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53" fillId="39" borderId="8" applyNumberFormat="0" applyAlignment="0" applyProtection="0"/>
    <xf numFmtId="0" fontId="53" fillId="39" borderId="8" applyNumberFormat="0" applyAlignment="0" applyProtection="0"/>
    <xf numFmtId="169" fontId="0" fillId="0" borderId="0" applyFont="0" applyFill="0" applyBorder="0" applyAlignment="0" applyProtection="0"/>
    <xf numFmtId="0" fontId="54" fillId="42" borderId="2" applyNumberFormat="0" applyAlignment="0" applyProtection="0"/>
    <xf numFmtId="0" fontId="54" fillId="42" borderId="2" applyNumberFormat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9" applyNumberFormat="0" applyAlignment="0" applyProtection="0"/>
    <xf numFmtId="0" fontId="57" fillId="44" borderId="9" applyNumberFormat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8" fillId="0" borderId="13" xfId="0" applyNumberFormat="1" applyFont="1" applyFill="1" applyBorder="1" applyAlignment="1">
      <alignment/>
    </xf>
    <xf numFmtId="3" fontId="5" fillId="0" borderId="0" xfId="51" applyNumberFormat="1" applyFont="1" applyFill="1" applyBorder="1" applyAlignment="1">
      <alignment wrapText="1" readingOrder="2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45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11" fillId="0" borderId="16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wrapText="1"/>
    </xf>
    <xf numFmtId="10" fontId="5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right" wrapText="1" readingOrder="2"/>
    </xf>
    <xf numFmtId="3" fontId="5" fillId="0" borderId="16" xfId="51" applyNumberFormat="1" applyFont="1" applyFill="1" applyBorder="1" applyAlignment="1">
      <alignment wrapText="1" readingOrder="2"/>
    </xf>
    <xf numFmtId="10" fontId="5" fillId="0" borderId="17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right" wrapText="1" readingOrder="2"/>
    </xf>
    <xf numFmtId="3" fontId="5" fillId="0" borderId="20" xfId="51" applyNumberFormat="1" applyFont="1" applyFill="1" applyBorder="1" applyAlignment="1">
      <alignment wrapText="1" readingOrder="2"/>
    </xf>
    <xf numFmtId="181" fontId="8" fillId="0" borderId="20" xfId="51" applyNumberFormat="1" applyFont="1" applyFill="1" applyBorder="1" applyAlignment="1">
      <alignment horizontal="left" wrapText="1" readingOrder="2"/>
    </xf>
    <xf numFmtId="0" fontId="8" fillId="0" borderId="15" xfId="0" applyFont="1" applyFill="1" applyBorder="1" applyAlignment="1">
      <alignment horizontal="right" wrapText="1" readingOrder="2"/>
    </xf>
    <xf numFmtId="173" fontId="8" fillId="0" borderId="16" xfId="51" applyNumberFormat="1" applyFont="1" applyFill="1" applyBorder="1" applyAlignment="1">
      <alignment wrapText="1" readingOrder="2"/>
    </xf>
    <xf numFmtId="0" fontId="8" fillId="0" borderId="18" xfId="0" applyFont="1" applyFill="1" applyBorder="1" applyAlignment="1">
      <alignment horizontal="right" wrapText="1" readingOrder="2"/>
    </xf>
    <xf numFmtId="173" fontId="8" fillId="0" borderId="0" xfId="51" applyNumberFormat="1" applyFont="1" applyFill="1" applyBorder="1" applyAlignment="1">
      <alignment wrapText="1" readingOrder="2"/>
    </xf>
    <xf numFmtId="0" fontId="8" fillId="0" borderId="19" xfId="0" applyFont="1" applyFill="1" applyBorder="1" applyAlignment="1">
      <alignment horizontal="right" readingOrder="2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 horizontal="right" readingOrder="2"/>
    </xf>
    <xf numFmtId="0" fontId="8" fillId="0" borderId="13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9" fontId="8" fillId="0" borderId="0" xfId="68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174" fontId="8" fillId="0" borderId="11" xfId="0" applyNumberFormat="1" applyFont="1" applyFill="1" applyBorder="1" applyAlignment="1">
      <alignment/>
    </xf>
    <xf numFmtId="10" fontId="8" fillId="0" borderId="12" xfId="0" applyNumberFormat="1" applyFont="1" applyFill="1" applyBorder="1" applyAlignment="1">
      <alignment/>
    </xf>
    <xf numFmtId="9" fontId="8" fillId="0" borderId="23" xfId="68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3" fontId="8" fillId="46" borderId="16" xfId="51" applyNumberFormat="1" applyFont="1" applyFill="1" applyBorder="1" applyAlignment="1">
      <alignment wrapText="1" readingOrder="2"/>
    </xf>
    <xf numFmtId="0" fontId="8" fillId="46" borderId="0" xfId="0" applyFont="1" applyFill="1" applyBorder="1" applyAlignment="1">
      <alignment/>
    </xf>
    <xf numFmtId="0" fontId="8" fillId="46" borderId="20" xfId="0" applyFont="1" applyFill="1" applyBorder="1" applyAlignment="1">
      <alignment/>
    </xf>
    <xf numFmtId="0" fontId="3" fillId="0" borderId="25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18" fillId="0" borderId="0" xfId="0" applyFont="1" applyAlignment="1">
      <alignment/>
    </xf>
    <xf numFmtId="0" fontId="3" fillId="0" borderId="25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17" fillId="0" borderId="0" xfId="0" applyFont="1" applyAlignment="1">
      <alignment vertical="top"/>
    </xf>
    <xf numFmtId="3" fontId="3" fillId="0" borderId="0" xfId="51" applyNumberFormat="1" applyFont="1" applyFill="1" applyBorder="1" applyAlignment="1">
      <alignment wrapText="1" readingOrder="2"/>
    </xf>
    <xf numFmtId="1" fontId="3" fillId="0" borderId="25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 vertical="center" wrapText="1" readingOrder="2"/>
    </xf>
    <xf numFmtId="3" fontId="3" fillId="0" borderId="16" xfId="51" applyNumberFormat="1" applyFont="1" applyFill="1" applyBorder="1" applyAlignment="1">
      <alignment wrapText="1" readingOrder="2"/>
    </xf>
    <xf numFmtId="0" fontId="18" fillId="0" borderId="0" xfId="0" applyFont="1" applyFill="1" applyBorder="1" applyAlignment="1">
      <alignment readingOrder="2"/>
    </xf>
    <xf numFmtId="0" fontId="16" fillId="0" borderId="0" xfId="0" applyFont="1" applyFill="1" applyBorder="1" applyAlignment="1">
      <alignment wrapText="1" readingOrder="2"/>
    </xf>
    <xf numFmtId="2" fontId="3" fillId="0" borderId="16" xfId="0" applyNumberFormat="1" applyFont="1" applyFill="1" applyBorder="1" applyAlignment="1">
      <alignment/>
    </xf>
    <xf numFmtId="181" fontId="8" fillId="0" borderId="0" xfId="51" applyNumberFormat="1" applyFont="1" applyFill="1" applyBorder="1" applyAlignment="1">
      <alignment horizontal="left" wrapText="1" readingOrder="2"/>
    </xf>
    <xf numFmtId="1" fontId="1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3" fontId="3" fillId="0" borderId="20" xfId="51" applyNumberFormat="1" applyFont="1" applyFill="1" applyBorder="1" applyAlignment="1">
      <alignment wrapText="1" readingOrder="2"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10" fontId="5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108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urrency" xfId="59"/>
    <cellStyle name="Currency 2" xfId="60"/>
    <cellStyle name="Currency 3" xfId="61"/>
    <cellStyle name="Currency 4" xfId="62"/>
    <cellStyle name="Currency 5" xfId="63"/>
    <cellStyle name="Normal 2" xfId="64"/>
    <cellStyle name="Normal 2 2" xfId="65"/>
    <cellStyle name="Normal 3" xfId="66"/>
    <cellStyle name="Normal 4" xfId="67"/>
    <cellStyle name="Percent" xfId="68"/>
    <cellStyle name="Percent 2" xfId="69"/>
    <cellStyle name="Percent 2 2" xfId="70"/>
    <cellStyle name="Percent 3" xfId="71"/>
    <cellStyle name="הדגשה1" xfId="72"/>
    <cellStyle name="הדגשה1 2" xfId="73"/>
    <cellStyle name="הדגשה2" xfId="74"/>
    <cellStyle name="הדגשה2 2" xfId="75"/>
    <cellStyle name="הדגשה3" xfId="76"/>
    <cellStyle name="הדגשה3 2" xfId="77"/>
    <cellStyle name="הדגשה4" xfId="78"/>
    <cellStyle name="הדגשה4 2" xfId="79"/>
    <cellStyle name="הדגשה5" xfId="80"/>
    <cellStyle name="הדגשה5 2" xfId="81"/>
    <cellStyle name="הדגשה6" xfId="82"/>
    <cellStyle name="הדגשה6 2" xfId="83"/>
    <cellStyle name="Hyperlink" xfId="84"/>
    <cellStyle name="Followed Hyperlink" xfId="85"/>
    <cellStyle name="הערה" xfId="86"/>
    <cellStyle name="הערה 2" xfId="87"/>
    <cellStyle name="חישוב" xfId="88"/>
    <cellStyle name="חישוב 2" xfId="89"/>
    <cellStyle name="טוב" xfId="90"/>
    <cellStyle name="טוב 2" xfId="91"/>
    <cellStyle name="טקסט אזהרה" xfId="92"/>
    <cellStyle name="טקסט אזהרה 2" xfId="93"/>
    <cellStyle name="טקסט הסברי" xfId="94"/>
    <cellStyle name="טקסט הסברי 2" xfId="95"/>
    <cellStyle name="כותרת" xfId="96"/>
    <cellStyle name="כותרת 1" xfId="97"/>
    <cellStyle name="כותרת 1 2" xfId="98"/>
    <cellStyle name="כותרת 2" xfId="99"/>
    <cellStyle name="כותרת 2 2" xfId="100"/>
    <cellStyle name="כותרת 3" xfId="101"/>
    <cellStyle name="כותרת 3 2" xfId="102"/>
    <cellStyle name="כותרת 4" xfId="103"/>
    <cellStyle name="כותרת 4 2" xfId="104"/>
    <cellStyle name="כותרת 5" xfId="105"/>
    <cellStyle name="Currency [0]" xfId="106"/>
    <cellStyle name="ניטראלי" xfId="107"/>
    <cellStyle name="ניטראלי 2" xfId="108"/>
    <cellStyle name="סה&quot;כ" xfId="109"/>
    <cellStyle name="סה&quot;כ 2" xfId="110"/>
    <cellStyle name="פלט" xfId="111"/>
    <cellStyle name="פלט 2" xfId="112"/>
    <cellStyle name="Comma [0]" xfId="113"/>
    <cellStyle name="קלט" xfId="114"/>
    <cellStyle name="קלט 2" xfId="115"/>
    <cellStyle name="רע" xfId="116"/>
    <cellStyle name="רע 2" xfId="117"/>
    <cellStyle name="תא מסומן" xfId="118"/>
    <cellStyle name="תא מסומן 2" xfId="119"/>
    <cellStyle name="תא מקושר" xfId="120"/>
    <cellStyle name="תא מקושר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rightToLeft="1" tabSelected="1" zoomScale="120" zoomScaleNormal="120" zoomScalePageLayoutView="0" workbookViewId="0" topLeftCell="A1">
      <selection activeCell="B1" sqref="B1:T1"/>
    </sheetView>
  </sheetViews>
  <sheetFormatPr defaultColWidth="9.140625" defaultRowHeight="12.75"/>
  <cols>
    <col min="1" max="1" width="1.57421875" style="3" customWidth="1"/>
    <col min="2" max="2" width="23.28125" style="3" customWidth="1"/>
    <col min="3" max="5" width="5.00390625" style="3" hidden="1" customWidth="1"/>
    <col min="6" max="6" width="5.7109375" style="3" hidden="1" customWidth="1"/>
    <col min="7" max="7" width="6.57421875" style="3" hidden="1" customWidth="1"/>
    <col min="8" max="11" width="6.57421875" style="3" bestFit="1" customWidth="1"/>
    <col min="12" max="14" width="6.8515625" style="3" bestFit="1" customWidth="1"/>
    <col min="15" max="19" width="6.8515625" style="3" customWidth="1"/>
    <col min="20" max="21" width="7.57421875" style="3" customWidth="1"/>
    <col min="22" max="16384" width="9.140625" style="3" customWidth="1"/>
  </cols>
  <sheetData>
    <row r="1" spans="1:21" ht="16.5">
      <c r="A1" s="2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1"/>
    </row>
    <row r="2" spans="1:21" ht="16.5">
      <c r="A2" s="2"/>
      <c r="B2" s="84" t="s">
        <v>17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76"/>
    </row>
    <row r="3" spans="1:21" ht="15">
      <c r="A3" s="2"/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75"/>
    </row>
    <row r="4" spans="1:21" ht="38.25">
      <c r="A4" s="60"/>
      <c r="B4" s="63"/>
      <c r="C4" s="67">
        <v>2005</v>
      </c>
      <c r="D4" s="67">
        <v>2006</v>
      </c>
      <c r="E4" s="67">
        <v>2007</v>
      </c>
      <c r="F4" s="67">
        <v>2008</v>
      </c>
      <c r="G4" s="67">
        <v>2009</v>
      </c>
      <c r="H4" s="67">
        <v>2010</v>
      </c>
      <c r="I4" s="67">
        <v>2011</v>
      </c>
      <c r="J4" s="67">
        <v>2012</v>
      </c>
      <c r="K4" s="67">
        <v>2013</v>
      </c>
      <c r="L4" s="67">
        <v>2014</v>
      </c>
      <c r="M4" s="67">
        <v>2015</v>
      </c>
      <c r="N4" s="67">
        <v>2016</v>
      </c>
      <c r="O4" s="67">
        <v>2017</v>
      </c>
      <c r="P4" s="67">
        <v>2018</v>
      </c>
      <c r="Q4" s="67">
        <v>2019</v>
      </c>
      <c r="R4" s="67">
        <v>2020</v>
      </c>
      <c r="S4" s="67">
        <v>2021</v>
      </c>
      <c r="T4" s="58" t="s">
        <v>10</v>
      </c>
      <c r="U4" s="79"/>
    </row>
    <row r="5" spans="1:21" ht="25.5">
      <c r="A5" s="2"/>
      <c r="B5" s="64" t="s">
        <v>11</v>
      </c>
      <c r="C5" s="66">
        <v>27374</v>
      </c>
      <c r="D5" s="66">
        <v>30737</v>
      </c>
      <c r="E5" s="66">
        <v>36602</v>
      </c>
      <c r="F5" s="66">
        <v>41916</v>
      </c>
      <c r="G5" s="66">
        <v>73621</v>
      </c>
      <c r="H5" s="66">
        <v>75889</v>
      </c>
      <c r="I5" s="66">
        <v>73505</v>
      </c>
      <c r="J5" s="66">
        <v>77824.06006451612</v>
      </c>
      <c r="K5" s="66">
        <v>95158.15722580646</v>
      </c>
      <c r="L5" s="66">
        <v>141138.733709677</v>
      </c>
      <c r="M5" s="66">
        <v>213684.568516129</v>
      </c>
      <c r="N5" s="66">
        <v>257852.17303225806</v>
      </c>
      <c r="O5" s="66">
        <v>294437.6721290323</v>
      </c>
      <c r="P5" s="77">
        <v>336143.1927419355</v>
      </c>
      <c r="Q5" s="77">
        <v>353991</v>
      </c>
      <c r="R5" s="66">
        <v>462729.916</v>
      </c>
      <c r="S5" s="66">
        <v>579124</v>
      </c>
      <c r="T5" s="78">
        <v>25.153784092057705</v>
      </c>
      <c r="U5" s="78"/>
    </row>
    <row r="6" spans="1:21" s="12" customFormat="1" ht="15.75" customHeight="1">
      <c r="A6" s="61"/>
      <c r="B6" s="68" t="s">
        <v>16</v>
      </c>
      <c r="C6" s="69">
        <v>48161</v>
      </c>
      <c r="D6" s="69">
        <v>52138</v>
      </c>
      <c r="E6" s="69">
        <v>61221</v>
      </c>
      <c r="F6" s="69">
        <v>71895</v>
      </c>
      <c r="G6" s="69">
        <v>109481</v>
      </c>
      <c r="H6" s="69">
        <v>114467</v>
      </c>
      <c r="I6" s="69">
        <v>116518</v>
      </c>
      <c r="J6" s="69">
        <v>126618.83883885808</v>
      </c>
      <c r="K6" s="69">
        <v>145837.97691004837</v>
      </c>
      <c r="L6" s="69">
        <v>197761.0507557645</v>
      </c>
      <c r="M6" s="69">
        <v>278202.416934394</v>
      </c>
      <c r="N6" s="69">
        <v>326100.25398349366</v>
      </c>
      <c r="O6" s="69">
        <v>367107.47598689666</v>
      </c>
      <c r="P6" s="69">
        <v>411968.45082966133</v>
      </c>
      <c r="Q6" s="69">
        <v>432887.0063173775</v>
      </c>
      <c r="R6" s="69">
        <v>560015.7034164098</v>
      </c>
      <c r="S6" s="69">
        <v>683127.3555104161</v>
      </c>
      <c r="T6" s="72">
        <v>21.983607127970917</v>
      </c>
      <c r="U6" s="78"/>
    </row>
    <row r="7" spans="1:21" ht="15.75" customHeight="1">
      <c r="A7" s="65">
        <v>1</v>
      </c>
      <c r="B7" s="70" t="s">
        <v>18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2"/>
      <c r="U7" s="2"/>
    </row>
    <row r="8" spans="1:21" ht="12.75">
      <c r="A8" s="59"/>
      <c r="B8" s="62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6" ht="15">
      <c r="A9" s="5"/>
      <c r="F9" s="13"/>
    </row>
    <row r="10" ht="15">
      <c r="A10" s="5"/>
    </row>
    <row r="11" ht="15">
      <c r="A11" s="5"/>
    </row>
    <row r="12" ht="15">
      <c r="A12" s="5"/>
    </row>
    <row r="13" ht="15">
      <c r="A13" s="5"/>
    </row>
    <row r="14" ht="15">
      <c r="A14" s="5"/>
    </row>
    <row r="15" ht="15">
      <c r="A15" s="5"/>
    </row>
    <row r="16" ht="15">
      <c r="A16" s="5"/>
    </row>
    <row r="17" ht="15">
      <c r="A17" s="5"/>
    </row>
    <row r="18" ht="15">
      <c r="A18" s="5"/>
    </row>
    <row r="19" ht="15">
      <c r="A19" s="5"/>
    </row>
    <row r="20" ht="15">
      <c r="A20" s="5"/>
    </row>
    <row r="21" ht="15">
      <c r="A21" s="5"/>
    </row>
    <row r="22" ht="15">
      <c r="A22" s="5"/>
    </row>
    <row r="23" ht="15">
      <c r="A23" s="5"/>
    </row>
    <row r="24" ht="15">
      <c r="A24" s="5"/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2" ht="13.5" thickBot="1"/>
    <row r="33" spans="2:21" ht="12.75">
      <c r="B33" s="14" t="s">
        <v>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/>
      <c r="U33" s="8"/>
    </row>
    <row r="34" spans="2:21" s="4" customFormat="1" ht="12.75">
      <c r="B34" s="15"/>
      <c r="C34" s="16">
        <v>2005</v>
      </c>
      <c r="D34" s="16">
        <v>2006</v>
      </c>
      <c r="E34" s="16">
        <v>2007</v>
      </c>
      <c r="F34" s="16">
        <v>2008</v>
      </c>
      <c r="G34" s="16">
        <v>2009</v>
      </c>
      <c r="H34" s="16">
        <v>2010</v>
      </c>
      <c r="I34" s="16">
        <v>2011</v>
      </c>
      <c r="J34" s="16">
        <v>2012</v>
      </c>
      <c r="K34" s="16">
        <v>2013</v>
      </c>
      <c r="L34" s="16">
        <v>2014</v>
      </c>
      <c r="M34" s="16">
        <v>2015</v>
      </c>
      <c r="N34" s="16">
        <v>2016</v>
      </c>
      <c r="O34" s="16">
        <v>2017</v>
      </c>
      <c r="P34" s="16"/>
      <c r="Q34" s="16"/>
      <c r="R34" s="16"/>
      <c r="S34" s="16"/>
      <c r="T34" s="17" t="s">
        <v>15</v>
      </c>
      <c r="U34" s="46"/>
    </row>
    <row r="35" spans="2:21" s="4" customFormat="1" ht="25.5">
      <c r="B35" s="18" t="s">
        <v>2</v>
      </c>
      <c r="C35" s="11">
        <v>27374</v>
      </c>
      <c r="D35" s="11">
        <v>30737</v>
      </c>
      <c r="E35" s="11">
        <v>36602</v>
      </c>
      <c r="F35" s="11">
        <v>41916</v>
      </c>
      <c r="G35" s="11">
        <v>73621</v>
      </c>
      <c r="H35" s="11">
        <v>75889</v>
      </c>
      <c r="I35" s="11">
        <v>73505</v>
      </c>
      <c r="J35" s="11">
        <f>J5</f>
        <v>77824.06006451612</v>
      </c>
      <c r="K35" s="11">
        <f>K5</f>
        <v>95158.15722580646</v>
      </c>
      <c r="L35" s="11">
        <f>L5</f>
        <v>141138.733709677</v>
      </c>
      <c r="M35" s="11">
        <f>M5</f>
        <v>213684.568516129</v>
      </c>
      <c r="N35" s="11">
        <f>N5</f>
        <v>257852.17303225806</v>
      </c>
      <c r="O35" s="11">
        <f>O5</f>
        <v>294437.6721290323</v>
      </c>
      <c r="P35" s="11"/>
      <c r="Q35" s="11"/>
      <c r="R35" s="11"/>
      <c r="S35" s="11"/>
      <c r="T35" s="19">
        <f>(O35/N35)-1</f>
        <v>0.1418855566216124</v>
      </c>
      <c r="U35" s="80"/>
    </row>
    <row r="36" spans="2:21" s="4" customFormat="1" ht="15">
      <c r="B36" s="20" t="s">
        <v>9</v>
      </c>
      <c r="C36" s="21">
        <v>48161</v>
      </c>
      <c r="D36" s="21">
        <v>52138</v>
      </c>
      <c r="E36" s="21">
        <v>61221</v>
      </c>
      <c r="F36" s="21">
        <v>71895</v>
      </c>
      <c r="G36" s="21">
        <v>109481</v>
      </c>
      <c r="H36" s="21">
        <v>114467</v>
      </c>
      <c r="I36" s="21">
        <v>116518</v>
      </c>
      <c r="J36" s="11">
        <f>J6</f>
        <v>126618.83883885808</v>
      </c>
      <c r="K36" s="11">
        <f>K6</f>
        <v>145837.97691004837</v>
      </c>
      <c r="L36" s="11">
        <f>L6</f>
        <v>197761.0507557645</v>
      </c>
      <c r="M36" s="11">
        <f>M6</f>
        <v>278202.416934394</v>
      </c>
      <c r="N36" s="11">
        <f>N6</f>
        <v>326100.25398349366</v>
      </c>
      <c r="O36" s="21">
        <f>O6</f>
        <v>367107.47598689666</v>
      </c>
      <c r="P36" s="21"/>
      <c r="Q36" s="21"/>
      <c r="R36" s="21"/>
      <c r="S36" s="21"/>
      <c r="T36" s="22">
        <f>(O36/N36)-1</f>
        <v>0.1257503528515458</v>
      </c>
      <c r="U36" s="80"/>
    </row>
    <row r="37" spans="2:21" s="4" customFormat="1" ht="25.5">
      <c r="B37" s="23" t="s">
        <v>8</v>
      </c>
      <c r="C37" s="24"/>
      <c r="D37" s="25">
        <f aca="true" t="shared" si="0" ref="D37:I37">(D36/C36)-1</f>
        <v>0.08257718901185607</v>
      </c>
      <c r="E37" s="25">
        <f t="shared" si="0"/>
        <v>0.17421074839848094</v>
      </c>
      <c r="F37" s="25">
        <f t="shared" si="0"/>
        <v>0.17435193806046945</v>
      </c>
      <c r="G37" s="25">
        <f t="shared" si="0"/>
        <v>0.5227901801237917</v>
      </c>
      <c r="H37" s="25">
        <f t="shared" si="0"/>
        <v>0.045542148866013266</v>
      </c>
      <c r="I37" s="25">
        <f t="shared" si="0"/>
        <v>0.017917827845580048</v>
      </c>
      <c r="J37" s="25">
        <f aca="true" t="shared" si="1" ref="J37:O37">(J36/I36)-1</f>
        <v>0.08668908528174257</v>
      </c>
      <c r="K37" s="25">
        <f t="shared" si="1"/>
        <v>0.15178735050358183</v>
      </c>
      <c r="L37" s="25">
        <f t="shared" si="1"/>
        <v>0.3560325982699406</v>
      </c>
      <c r="M37" s="25">
        <f t="shared" si="1"/>
        <v>0.40676041046108113</v>
      </c>
      <c r="N37" s="25">
        <f t="shared" si="1"/>
        <v>0.17216901843234167</v>
      </c>
      <c r="O37" s="25">
        <f t="shared" si="1"/>
        <v>0.1257503528515458</v>
      </c>
      <c r="P37" s="73"/>
      <c r="Q37" s="73"/>
      <c r="R37" s="73"/>
      <c r="S37" s="73"/>
      <c r="T37" s="19"/>
      <c r="U37" s="80"/>
    </row>
    <row r="38" spans="2:21" s="4" customFormat="1" ht="38.25">
      <c r="B38" s="26" t="s">
        <v>14</v>
      </c>
      <c r="C38" s="21"/>
      <c r="D38" s="27">
        <v>8.3</v>
      </c>
      <c r="E38" s="27">
        <v>17.4</v>
      </c>
      <c r="F38" s="27">
        <v>17.4</v>
      </c>
      <c r="G38" s="27">
        <v>52.3</v>
      </c>
      <c r="H38" s="27">
        <v>4.6</v>
      </c>
      <c r="I38" s="27">
        <v>1.6</v>
      </c>
      <c r="J38" s="27">
        <v>8.7</v>
      </c>
      <c r="K38" s="55">
        <v>15.3</v>
      </c>
      <c r="L38" s="55">
        <v>16.3</v>
      </c>
      <c r="M38" s="55">
        <v>17.3</v>
      </c>
      <c r="N38" s="55">
        <v>18.3</v>
      </c>
      <c r="O38" s="55">
        <v>19.3</v>
      </c>
      <c r="P38" s="55"/>
      <c r="Q38" s="55"/>
      <c r="R38" s="55"/>
      <c r="S38" s="55"/>
      <c r="T38" s="22"/>
      <c r="U38" s="80"/>
    </row>
    <row r="39" spans="2:21" s="4" customFormat="1" ht="12.75">
      <c r="B39" s="28" t="s">
        <v>6</v>
      </c>
      <c r="C39" s="11"/>
      <c r="D39" s="29">
        <f aca="true" t="shared" si="2" ref="D39:I39">D38/100-D37</f>
        <v>0.00042281098814393736</v>
      </c>
      <c r="E39" s="29">
        <f t="shared" si="2"/>
        <v>-0.00021074839848095328</v>
      </c>
      <c r="F39" s="29">
        <f t="shared" si="2"/>
        <v>-0.00035193806046945886</v>
      </c>
      <c r="G39" s="29">
        <f t="shared" si="2"/>
        <v>0.00020981987620827258</v>
      </c>
      <c r="H39" s="29">
        <f t="shared" si="2"/>
        <v>0.0004578511339867336</v>
      </c>
      <c r="I39" s="29">
        <f t="shared" si="2"/>
        <v>-0.0019178278455800474</v>
      </c>
      <c r="J39" s="29">
        <f aca="true" t="shared" si="3" ref="J39:O39">J38/100-J37</f>
        <v>0.00031091471825742123</v>
      </c>
      <c r="K39" s="29">
        <f t="shared" si="3"/>
        <v>0.0012126494964181667</v>
      </c>
      <c r="L39" s="29">
        <f t="shared" si="3"/>
        <v>-0.1930325982699406</v>
      </c>
      <c r="M39" s="29">
        <f t="shared" si="3"/>
        <v>-0.23376041046108112</v>
      </c>
      <c r="N39" s="29">
        <f t="shared" si="3"/>
        <v>0.010830981567658327</v>
      </c>
      <c r="O39" s="29">
        <f t="shared" si="3"/>
        <v>0.06724964714845422</v>
      </c>
      <c r="P39" s="29"/>
      <c r="Q39" s="29"/>
      <c r="R39" s="29"/>
      <c r="S39" s="29"/>
      <c r="T39" s="19"/>
      <c r="U39" s="80"/>
    </row>
    <row r="40" spans="2:21" s="33" customFormat="1" ht="12.75">
      <c r="B40" s="30" t="s">
        <v>5</v>
      </c>
      <c r="C40" s="31">
        <v>48166</v>
      </c>
      <c r="D40" s="31">
        <v>52137</v>
      </c>
      <c r="E40" s="31">
        <v>61221</v>
      </c>
      <c r="F40" s="31">
        <v>71895</v>
      </c>
      <c r="G40" s="31">
        <v>109481</v>
      </c>
      <c r="H40" s="31">
        <v>114637</v>
      </c>
      <c r="I40" s="31">
        <v>116518</v>
      </c>
      <c r="J40" s="31">
        <v>126512</v>
      </c>
      <c r="K40" s="57"/>
      <c r="L40" s="57"/>
      <c r="M40" s="57"/>
      <c r="N40" s="57"/>
      <c r="O40" s="57"/>
      <c r="P40" s="57"/>
      <c r="Q40" s="57"/>
      <c r="R40" s="57"/>
      <c r="S40" s="57"/>
      <c r="T40" s="32"/>
      <c r="U40" s="9"/>
    </row>
    <row r="41" spans="2:21" s="33" customFormat="1" ht="12.75">
      <c r="B41" s="34" t="s">
        <v>6</v>
      </c>
      <c r="C41" s="35">
        <f aca="true" t="shared" si="4" ref="C41:H41">C40-C36</f>
        <v>5</v>
      </c>
      <c r="D41" s="35">
        <f t="shared" si="4"/>
        <v>-1</v>
      </c>
      <c r="E41" s="35">
        <f t="shared" si="4"/>
        <v>0</v>
      </c>
      <c r="F41" s="35">
        <f t="shared" si="4"/>
        <v>0</v>
      </c>
      <c r="G41" s="35">
        <f t="shared" si="4"/>
        <v>0</v>
      </c>
      <c r="H41" s="35">
        <f t="shared" si="4"/>
        <v>170</v>
      </c>
      <c r="I41" s="35">
        <f>I40-I36</f>
        <v>0</v>
      </c>
      <c r="J41" s="35">
        <f>J40-J36</f>
        <v>-106.83883885807882</v>
      </c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9"/>
    </row>
    <row r="42" spans="2:21" s="33" customFormat="1" ht="13.5" customHeight="1">
      <c r="B42" s="37" t="s">
        <v>7</v>
      </c>
      <c r="C42" s="9">
        <v>20790</v>
      </c>
      <c r="D42" s="9">
        <v>21409</v>
      </c>
      <c r="E42" s="9">
        <v>24618</v>
      </c>
      <c r="F42" s="9">
        <v>29979</v>
      </c>
      <c r="G42" s="9">
        <v>35860</v>
      </c>
      <c r="H42" s="9">
        <v>38597</v>
      </c>
      <c r="I42" s="9">
        <v>43013</v>
      </c>
      <c r="J42" s="9">
        <v>48715</v>
      </c>
      <c r="K42" s="56"/>
      <c r="L42" s="56"/>
      <c r="M42" s="56"/>
      <c r="N42" s="56"/>
      <c r="O42" s="56"/>
      <c r="P42" s="56"/>
      <c r="Q42" s="56"/>
      <c r="R42" s="56"/>
      <c r="S42" s="56"/>
      <c r="T42" s="38"/>
      <c r="U42" s="9"/>
    </row>
    <row r="43" spans="2:21" s="33" customFormat="1" ht="12.75">
      <c r="B43" s="39"/>
      <c r="C43" s="9">
        <f aca="true" t="shared" si="5" ref="C43:H43">C40-C42</f>
        <v>27376</v>
      </c>
      <c r="D43" s="9">
        <f t="shared" si="5"/>
        <v>30728</v>
      </c>
      <c r="E43" s="9">
        <f t="shared" si="5"/>
        <v>36603</v>
      </c>
      <c r="F43" s="9">
        <f t="shared" si="5"/>
        <v>41916</v>
      </c>
      <c r="G43" s="9">
        <f t="shared" si="5"/>
        <v>73621</v>
      </c>
      <c r="H43" s="9">
        <f t="shared" si="5"/>
        <v>76040</v>
      </c>
      <c r="I43" s="9">
        <f>I40-I42</f>
        <v>73505</v>
      </c>
      <c r="J43" s="54">
        <f>J40-J42</f>
        <v>77797</v>
      </c>
      <c r="K43" s="54"/>
      <c r="L43" s="54"/>
      <c r="M43" s="54"/>
      <c r="N43" s="54"/>
      <c r="O43" s="54"/>
      <c r="P43" s="54"/>
      <c r="Q43" s="54"/>
      <c r="R43" s="54"/>
      <c r="S43" s="54"/>
      <c r="T43" s="38"/>
      <c r="U43" s="9"/>
    </row>
    <row r="44" spans="2:21" s="33" customFormat="1" ht="13.5" thickBot="1">
      <c r="B44" s="40" t="s">
        <v>6</v>
      </c>
      <c r="C44" s="41">
        <f>C43-C5</f>
        <v>2</v>
      </c>
      <c r="D44" s="41">
        <f>D43-D5</f>
        <v>-9</v>
      </c>
      <c r="E44" s="41">
        <f>E43-E5</f>
        <v>1</v>
      </c>
      <c r="F44" s="41">
        <f>F43-F5</f>
        <v>0</v>
      </c>
      <c r="G44" s="41">
        <f>G43-G5</f>
        <v>0</v>
      </c>
      <c r="H44" s="41">
        <f>H43-H5</f>
        <v>151</v>
      </c>
      <c r="I44" s="41">
        <f>I43-I5</f>
        <v>0</v>
      </c>
      <c r="J44" s="41">
        <f>J43-J5</f>
        <v>-27.060064516117563</v>
      </c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9"/>
    </row>
    <row r="45" spans="2:21" s="33" customFormat="1" ht="12.75">
      <c r="B45" s="52" t="s">
        <v>12</v>
      </c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81"/>
    </row>
    <row r="46" spans="2:21" ht="12.75">
      <c r="B46" s="53"/>
      <c r="C46" s="16">
        <v>2005</v>
      </c>
      <c r="D46" s="16">
        <v>2006</v>
      </c>
      <c r="E46" s="16">
        <v>2007</v>
      </c>
      <c r="F46" s="16">
        <v>2008</v>
      </c>
      <c r="G46" s="16">
        <v>2009</v>
      </c>
      <c r="H46" s="16">
        <v>2010</v>
      </c>
      <c r="I46" s="16">
        <v>2011</v>
      </c>
      <c r="J46" s="16">
        <v>2012</v>
      </c>
      <c r="K46" s="16">
        <v>2013</v>
      </c>
      <c r="L46" s="16">
        <v>2014</v>
      </c>
      <c r="M46" s="16">
        <v>2015</v>
      </c>
      <c r="N46" s="16">
        <v>2016</v>
      </c>
      <c r="O46" s="16">
        <v>2017</v>
      </c>
      <c r="P46" s="74"/>
      <c r="Q46" s="74"/>
      <c r="R46" s="74"/>
      <c r="S46" s="74"/>
      <c r="T46" s="10"/>
      <c r="U46" s="81"/>
    </row>
    <row r="47" spans="2:21" ht="12.75">
      <c r="B47" s="39" t="s">
        <v>11</v>
      </c>
      <c r="C47" s="9"/>
      <c r="D47" s="47">
        <f aca="true" t="shared" si="6" ref="D47:K48">D5/C5-1</f>
        <v>0.12285380287864389</v>
      </c>
      <c r="E47" s="47">
        <f t="shared" si="6"/>
        <v>0.19081237596382206</v>
      </c>
      <c r="F47" s="47">
        <f t="shared" si="6"/>
        <v>0.14518332331566586</v>
      </c>
      <c r="G47" s="47">
        <f t="shared" si="6"/>
        <v>0.7563937398606737</v>
      </c>
      <c r="H47" s="47">
        <f t="shared" si="6"/>
        <v>0.030806427513888623</v>
      </c>
      <c r="I47" s="47">
        <f t="shared" si="6"/>
        <v>-0.031414302468078414</v>
      </c>
      <c r="J47" s="47">
        <f>J5/I5-1</f>
        <v>0.0587587247740442</v>
      </c>
      <c r="K47" s="47">
        <f>K5/J5-1</f>
        <v>0.2227344236078197</v>
      </c>
      <c r="L47" s="47">
        <f aca="true" t="shared" si="7" ref="L47:O48">L5/K5-1</f>
        <v>0.48320162794620436</v>
      </c>
      <c r="M47" s="47">
        <f t="shared" si="7"/>
        <v>0.5140037245599716</v>
      </c>
      <c r="N47" s="47">
        <f t="shared" si="7"/>
        <v>0.2066953398780187</v>
      </c>
      <c r="O47" s="47">
        <f t="shared" si="7"/>
        <v>0.1418855566216124</v>
      </c>
      <c r="P47" s="47"/>
      <c r="Q47" s="47"/>
      <c r="R47" s="47"/>
      <c r="S47" s="47"/>
      <c r="T47" s="43"/>
      <c r="U47" s="4"/>
    </row>
    <row r="48" spans="2:21" ht="13.5" thickBot="1">
      <c r="B48" s="40" t="s">
        <v>13</v>
      </c>
      <c r="C48" s="44"/>
      <c r="D48" s="51">
        <f t="shared" si="6"/>
        <v>0.08257718901185607</v>
      </c>
      <c r="E48" s="51">
        <f t="shared" si="6"/>
        <v>0.17421074839848094</v>
      </c>
      <c r="F48" s="51">
        <f t="shared" si="6"/>
        <v>0.17435193806046945</v>
      </c>
      <c r="G48" s="51">
        <f t="shared" si="6"/>
        <v>0.5227901801237917</v>
      </c>
      <c r="H48" s="51">
        <f t="shared" si="6"/>
        <v>0.045542148866013266</v>
      </c>
      <c r="I48" s="51">
        <f t="shared" si="6"/>
        <v>0.017917827845580048</v>
      </c>
      <c r="J48" s="51">
        <f t="shared" si="6"/>
        <v>0.08668908528174257</v>
      </c>
      <c r="K48" s="51">
        <f t="shared" si="6"/>
        <v>0.15178735050358183</v>
      </c>
      <c r="L48" s="51">
        <f t="shared" si="7"/>
        <v>0.3560325982699406</v>
      </c>
      <c r="M48" s="51">
        <f t="shared" si="7"/>
        <v>0.40676041046108113</v>
      </c>
      <c r="N48" s="51">
        <f t="shared" si="7"/>
        <v>0.17216901843234167</v>
      </c>
      <c r="O48" s="51">
        <f t="shared" si="7"/>
        <v>0.1257503528515458</v>
      </c>
      <c r="P48" s="51"/>
      <c r="Q48" s="51"/>
      <c r="R48" s="51"/>
      <c r="S48" s="51"/>
      <c r="T48" s="45"/>
      <c r="U48" s="4"/>
    </row>
  </sheetData>
  <sheetProtection/>
  <mergeCells count="3">
    <mergeCell ref="B3:T3"/>
    <mergeCell ref="B1:T1"/>
    <mergeCell ref="B2:T2"/>
  </mergeCells>
  <printOptions horizontalCentered="1" verticalCentered="1"/>
  <pageMargins left="0.7" right="0.7" top="0.75" bottom="0.75" header="0.3" footer="0.3"/>
  <pageSetup blackAndWhite="1"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יעל רשתי</dc:creator>
  <cp:keywords/>
  <dc:description/>
  <cp:lastModifiedBy>תמר שטרצר-פישר</cp:lastModifiedBy>
  <cp:lastPrinted>2022-11-15T08:15:09Z</cp:lastPrinted>
  <dcterms:created xsi:type="dcterms:W3CDTF">1996-10-14T23:33:28Z</dcterms:created>
  <dcterms:modified xsi:type="dcterms:W3CDTF">2022-11-15T09:47:35Z</dcterms:modified>
  <cp:category/>
  <cp:version/>
  <cp:contentType/>
  <cp:contentStatus/>
</cp:coreProperties>
</file>