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1" sheetId="1" r:id="rId1"/>
  </sheets>
  <definedNames>
    <definedName name="_xlnm.Print_Area" localSheetId="0">'לוח 1'!$A$1:$T$14</definedName>
  </definedNames>
  <calcPr fullCalcOnLoad="1"/>
</workbook>
</file>

<file path=xl/sharedStrings.xml><?xml version="1.0" encoding="utf-8"?>
<sst xmlns="http://schemas.openxmlformats.org/spreadsheetml/2006/main" count="14" uniqueCount="14">
  <si>
    <t>לוח 1</t>
  </si>
  <si>
    <t>מידע בסיסי על המשק הישראלי</t>
  </si>
  <si>
    <t>המקור: הלשכה המרכזית לסטטיסטיקה ובנק ישראל.</t>
  </si>
  <si>
    <t>(מחירים שוטפים, לסוף שנה)</t>
  </si>
  <si>
    <t>שער החליפין של השקל מול הדולר</t>
  </si>
  <si>
    <t>התוצר המקומי הגולמי (מיליארדי ש"ח)</t>
  </si>
  <si>
    <t>מדד דצמבר לשנה הנוכחית לעומת מדד דצמבר לשנה הקודמת.</t>
  </si>
  <si>
    <t>השינוי 
השנתי
(אחוזים)</t>
  </si>
  <si>
    <t>שער החליפין של השקל מול הדולר, 
ממוצע שנתי</t>
  </si>
  <si>
    <t>התוצר המקומי הגולמי לנפש (אלפי ש"ח)</t>
  </si>
  <si>
    <r>
      <t>האינפלציה השנתית (אחוזים)</t>
    </r>
    <r>
      <rPr>
        <vertAlign val="superscript"/>
        <sz val="10"/>
        <rFont val="David"/>
        <family val="2"/>
      </rPr>
      <t>2</t>
    </r>
  </si>
  <si>
    <t>האינפלציה הממוצעת לחודש (אחוזים)</t>
  </si>
  <si>
    <t>הממוצע בין דצמבר של השנה הנוכחית לדצמבר של השנה הקודמת.</t>
  </si>
  <si>
    <r>
      <t>האוכלוסייה הממוצעת (אלפים)</t>
    </r>
    <r>
      <rPr>
        <vertAlign val="superscript"/>
        <sz val="10"/>
        <rFont val="David"/>
        <family val="2"/>
      </rPr>
      <t>1</t>
    </r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</si>
</sst>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vertAlign val="superscript"/>
      <sz val="10"/>
      <name val="Narkisim"/>
      <family val="2"/>
    </font>
    <font>
      <i/>
      <u val="single"/>
      <sz val="10"/>
      <color indexed="20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17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34" fillId="39" borderId="2" applyNumberFormat="0" applyAlignment="0" applyProtection="0"/>
    <xf numFmtId="0" fontId="34" fillId="39" borderId="2" applyNumberFormat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7" applyNumberFormat="0" applyFill="0" applyAlignment="0" applyProtection="0"/>
    <xf numFmtId="0" fontId="46" fillId="39" borderId="8" applyNumberFormat="0" applyAlignment="0" applyProtection="0"/>
    <xf numFmtId="0" fontId="46" fillId="39" borderId="8" applyNumberFormat="0" applyAlignment="0" applyProtection="0"/>
    <xf numFmtId="169" fontId="0" fillId="0" borderId="0" applyFont="0" applyFill="0" applyBorder="0" applyAlignment="0" applyProtection="0"/>
    <xf numFmtId="0" fontId="47" fillId="42" borderId="2" applyNumberFormat="0" applyAlignment="0" applyProtection="0"/>
    <xf numFmtId="0" fontId="47" fillId="42" borderId="2" applyNumberFormat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9" applyNumberFormat="0" applyAlignment="0" applyProtection="0"/>
    <xf numFmtId="0" fontId="50" fillId="44" borderId="9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wrapText="1" readingOrder="2"/>
    </xf>
    <xf numFmtId="3" fontId="3" fillId="0" borderId="0" xfId="0" applyNumberFormat="1" applyFont="1" applyFill="1" applyBorder="1" applyAlignment="1">
      <alignment horizontal="left" wrapText="1" readingOrder="2"/>
    </xf>
    <xf numFmtId="0" fontId="12" fillId="0" borderId="13" xfId="0" applyFont="1" applyBorder="1" applyAlignment="1">
      <alignment horizontal="right" vertical="center"/>
    </xf>
    <xf numFmtId="1" fontId="3" fillId="0" borderId="11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74" fontId="3" fillId="0" borderId="12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wrapText="1" readingOrder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readingOrder="2"/>
    </xf>
    <xf numFmtId="0" fontId="4" fillId="0" borderId="12" xfId="0" applyFont="1" applyFill="1" applyBorder="1" applyAlignment="1">
      <alignment horizontal="center" readingOrder="2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rightToLeft="1" tabSelected="1" zoomScale="140" zoomScaleNormal="140" zoomScalePageLayoutView="0" workbookViewId="0" topLeftCell="A1">
      <selection activeCell="B1" sqref="B1:T1"/>
    </sheetView>
  </sheetViews>
  <sheetFormatPr defaultColWidth="9.140625" defaultRowHeight="12.75"/>
  <cols>
    <col min="1" max="1" width="1.1484375" style="5" bestFit="1" customWidth="1"/>
    <col min="2" max="2" width="30.8515625" style="5" customWidth="1"/>
    <col min="3" max="3" width="6.8515625" style="5" hidden="1" customWidth="1"/>
    <col min="4" max="4" width="5.421875" style="5" hidden="1" customWidth="1"/>
    <col min="5" max="5" width="0.2890625" style="5" customWidth="1"/>
    <col min="6" max="6" width="5.421875" style="5" hidden="1" customWidth="1"/>
    <col min="7" max="7" width="5.7109375" style="5" hidden="1" customWidth="1"/>
    <col min="8" max="8" width="5.7109375" style="5" customWidth="1"/>
    <col min="9" max="19" width="5.8515625" style="5" customWidth="1"/>
    <col min="20" max="20" width="7.8515625" style="5" customWidth="1"/>
    <col min="21" max="16384" width="9.140625" style="5" customWidth="1"/>
  </cols>
  <sheetData>
    <row r="1" spans="1:20" s="4" customFormat="1" ht="15.75" customHeight="1">
      <c r="A1" s="20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 customHeight="1">
      <c r="A2" s="2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5" customHeight="1">
      <c r="A3" s="2"/>
      <c r="B3" s="38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6.75" customHeight="1">
      <c r="A4" s="13"/>
      <c r="B4" s="16"/>
      <c r="C4" s="26">
        <v>2005</v>
      </c>
      <c r="D4" s="26">
        <v>2006</v>
      </c>
      <c r="E4" s="26">
        <v>2007</v>
      </c>
      <c r="F4" s="26">
        <v>2008</v>
      </c>
      <c r="G4" s="26">
        <v>2009</v>
      </c>
      <c r="H4" s="26">
        <v>2010</v>
      </c>
      <c r="I4" s="26">
        <v>2011</v>
      </c>
      <c r="J4" s="26">
        <v>2012</v>
      </c>
      <c r="K4" s="26">
        <v>2013</v>
      </c>
      <c r="L4" s="26">
        <v>2014</v>
      </c>
      <c r="M4" s="26">
        <v>2015</v>
      </c>
      <c r="N4" s="26">
        <v>2016</v>
      </c>
      <c r="O4" s="26">
        <v>2017</v>
      </c>
      <c r="P4" s="26">
        <v>2018</v>
      </c>
      <c r="Q4" s="26">
        <v>2019</v>
      </c>
      <c r="R4" s="26">
        <v>2020</v>
      </c>
      <c r="S4" s="26">
        <v>2021</v>
      </c>
      <c r="T4" s="9" t="s">
        <v>7</v>
      </c>
    </row>
    <row r="5" spans="1:20" ht="15" customHeight="1">
      <c r="A5" s="2"/>
      <c r="B5" s="21" t="s">
        <v>13</v>
      </c>
      <c r="C5" s="24">
        <f>ROUND(6930.1,0)</f>
        <v>6930</v>
      </c>
      <c r="D5" s="24">
        <f>ROUND(7053.7,0)</f>
        <v>7054</v>
      </c>
      <c r="E5" s="24">
        <f>ROUND(7180.1,0)</f>
        <v>7180</v>
      </c>
      <c r="F5" s="23">
        <f>ROUND(7308.8,0)</f>
        <v>7309</v>
      </c>
      <c r="G5" s="23">
        <f>ROUND((7374+7552)/2,0)</f>
        <v>7463</v>
      </c>
      <c r="H5" s="23">
        <v>7625</v>
      </c>
      <c r="I5" s="23">
        <v>7728</v>
      </c>
      <c r="J5" s="23">
        <v>7909.05</v>
      </c>
      <c r="K5" s="23">
        <v>8059.4</v>
      </c>
      <c r="L5" s="23">
        <v>8215.75</v>
      </c>
      <c r="M5" s="23">
        <v>8380.5</v>
      </c>
      <c r="N5" s="23">
        <v>8546</v>
      </c>
      <c r="O5" s="23">
        <v>8706.2</v>
      </c>
      <c r="P5" s="23">
        <v>8875.45</v>
      </c>
      <c r="Q5" s="23">
        <v>9023</v>
      </c>
      <c r="R5" s="23">
        <v>9210.3</v>
      </c>
      <c r="S5" s="23">
        <v>9363.75</v>
      </c>
      <c r="T5" s="18">
        <v>1.6660695091365252</v>
      </c>
    </row>
    <row r="6" spans="1:20" ht="15" customHeight="1">
      <c r="A6" s="2"/>
      <c r="B6" s="20" t="s">
        <v>5</v>
      </c>
      <c r="C6" s="3">
        <f>ROUND(602.507,0)</f>
        <v>603</v>
      </c>
      <c r="D6" s="3">
        <f>ROUND(651.416,0)</f>
        <v>651</v>
      </c>
      <c r="E6" s="3">
        <f>ROUND(690.146,0)</f>
        <v>690</v>
      </c>
      <c r="F6" s="3">
        <f>ROUND(725.861,0)</f>
        <v>726</v>
      </c>
      <c r="G6" s="3">
        <f>ROUND(768.339,0)</f>
        <v>768</v>
      </c>
      <c r="H6" s="3">
        <v>814</v>
      </c>
      <c r="I6" s="3">
        <v>870</v>
      </c>
      <c r="J6" s="17">
        <v>928.3479199</v>
      </c>
      <c r="K6" s="17">
        <v>1053.1670096</v>
      </c>
      <c r="L6" s="17">
        <v>1088.499</v>
      </c>
      <c r="M6" s="17">
        <v>1154.6535971</v>
      </c>
      <c r="N6" s="17">
        <v>1208.6700079</v>
      </c>
      <c r="O6" s="17">
        <v>1260.1600498</v>
      </c>
      <c r="P6" s="23">
        <v>1317.6521308</v>
      </c>
      <c r="Q6" s="35">
        <v>1389.5350508000001</v>
      </c>
      <c r="R6" s="35">
        <v>1365.1825161</v>
      </c>
      <c r="S6" s="35">
        <v>1524.7075355</v>
      </c>
      <c r="T6" s="18">
        <v>11.685252156299564</v>
      </c>
    </row>
    <row r="7" spans="1:20" ht="15" customHeight="1">
      <c r="A7" s="2"/>
      <c r="B7" s="20" t="s">
        <v>9</v>
      </c>
      <c r="C7" s="27">
        <f>(C6*1000)/(C5)</f>
        <v>87.01298701298701</v>
      </c>
      <c r="D7" s="27">
        <f>(D6*1000)/(D5)</f>
        <v>92.28806351006521</v>
      </c>
      <c r="E7" s="27">
        <f>(E6*1000)/(E5)</f>
        <v>96.10027855153203</v>
      </c>
      <c r="F7" s="27">
        <f>(F6*1000)/(F5)</f>
        <v>99.32959365166234</v>
      </c>
      <c r="G7" s="27">
        <f>(G6*1000)/(G5)</f>
        <v>102.90767787752914</v>
      </c>
      <c r="H7" s="27">
        <v>106.75409836065573</v>
      </c>
      <c r="I7" s="27">
        <v>112.5776397515528</v>
      </c>
      <c r="J7" s="27">
        <v>117.37793033297298</v>
      </c>
      <c r="K7" s="27">
        <v>130.6756097972554</v>
      </c>
      <c r="L7" s="27">
        <v>132.48930408057694</v>
      </c>
      <c r="M7" s="27">
        <v>137.77860474912</v>
      </c>
      <c r="N7" s="27">
        <v>141.43107979171543</v>
      </c>
      <c r="O7" s="27">
        <v>144.7428326709701</v>
      </c>
      <c r="P7" s="27">
        <v>148.4603181585159</v>
      </c>
      <c r="Q7" s="27">
        <v>153.99922983486647</v>
      </c>
      <c r="R7" s="27">
        <v>148.2234580958275</v>
      </c>
      <c r="S7" s="27">
        <v>162.83086749432653</v>
      </c>
      <c r="T7" s="18">
        <v>9.85499163638135</v>
      </c>
    </row>
    <row r="8" spans="1:20" ht="15" customHeight="1">
      <c r="A8" s="2"/>
      <c r="B8" s="21" t="s">
        <v>10</v>
      </c>
      <c r="C8" s="28">
        <v>2.38</v>
      </c>
      <c r="D8" s="28">
        <v>-0.09</v>
      </c>
      <c r="E8" s="28">
        <v>3.39</v>
      </c>
      <c r="F8" s="28">
        <v>3.8</v>
      </c>
      <c r="G8" s="28">
        <v>3.91</v>
      </c>
      <c r="H8" s="28">
        <v>2.66</v>
      </c>
      <c r="I8" s="29">
        <v>2.170370370396202</v>
      </c>
      <c r="J8" s="29">
        <v>1.6346153846153788</v>
      </c>
      <c r="K8" s="29">
        <v>1.8160832544938499</v>
      </c>
      <c r="L8" s="29">
        <v>-0.195503421309876</v>
      </c>
      <c r="M8" s="29">
        <v>-0.997</v>
      </c>
      <c r="N8" s="29">
        <v>-0.20181634712411098</v>
      </c>
      <c r="O8" s="29">
        <v>0.399988104442985</v>
      </c>
      <c r="P8" s="29">
        <v>0.7967891470801699</v>
      </c>
      <c r="Q8" s="29">
        <v>0.600851222223853</v>
      </c>
      <c r="R8" s="29">
        <v>-0.6944</v>
      </c>
      <c r="S8" s="29">
        <v>2.8</v>
      </c>
      <c r="T8" s="18">
        <v>-503.2258064516129</v>
      </c>
    </row>
    <row r="9" spans="1:20" ht="15" customHeight="1">
      <c r="A9" s="2"/>
      <c r="B9" s="21" t="s">
        <v>11</v>
      </c>
      <c r="C9" s="28">
        <v>0.2</v>
      </c>
      <c r="D9" s="28">
        <v>-0.01</v>
      </c>
      <c r="E9" s="28">
        <v>0.28</v>
      </c>
      <c r="F9" s="28">
        <v>0.31</v>
      </c>
      <c r="G9" s="28">
        <v>0.32</v>
      </c>
      <c r="H9" s="30">
        <v>0.22</v>
      </c>
      <c r="I9" s="31">
        <v>0.18086419753301683</v>
      </c>
      <c r="J9" s="31">
        <v>0.13621794871794823</v>
      </c>
      <c r="K9" s="31">
        <v>0.15134027120782081</v>
      </c>
      <c r="L9" s="31">
        <v>-0.016291951775823</v>
      </c>
      <c r="M9" s="31">
        <v>-0.08308333333333333</v>
      </c>
      <c r="N9" s="31">
        <v>-0.01681802892700925</v>
      </c>
      <c r="O9" s="31">
        <v>0.033332342036915416</v>
      </c>
      <c r="P9" s="31">
        <v>0.06639909559001415</v>
      </c>
      <c r="Q9" s="31">
        <v>0.05007093518532108</v>
      </c>
      <c r="R9" s="31">
        <v>-0.05786666666666667</v>
      </c>
      <c r="S9" s="31">
        <v>0.2333333333333333</v>
      </c>
      <c r="T9" s="18">
        <v>-503.2258064516128</v>
      </c>
    </row>
    <row r="10" spans="1:20" ht="15" customHeight="1">
      <c r="A10" s="2"/>
      <c r="B10" s="20" t="s">
        <v>4</v>
      </c>
      <c r="C10" s="1">
        <v>4.603</v>
      </c>
      <c r="D10" s="1">
        <v>4.225</v>
      </c>
      <c r="E10" s="1">
        <v>3.846</v>
      </c>
      <c r="F10" s="1">
        <v>3.802</v>
      </c>
      <c r="G10" s="1">
        <v>3.775</v>
      </c>
      <c r="H10" s="1">
        <v>3.549</v>
      </c>
      <c r="I10" s="1">
        <v>3.821</v>
      </c>
      <c r="J10" s="1">
        <v>3.733</v>
      </c>
      <c r="K10" s="1">
        <v>3.471</v>
      </c>
      <c r="L10" s="1">
        <v>3.889</v>
      </c>
      <c r="M10" s="1">
        <v>3.902</v>
      </c>
      <c r="N10" s="1">
        <v>3.845</v>
      </c>
      <c r="O10" s="1">
        <v>3.467</v>
      </c>
      <c r="P10" s="29">
        <v>3.748</v>
      </c>
      <c r="Q10" s="29">
        <v>3.456</v>
      </c>
      <c r="R10" s="29">
        <v>3.215</v>
      </c>
      <c r="S10" s="29">
        <v>3.229346938775511</v>
      </c>
      <c r="T10" s="18">
        <v>0.44625003967375676</v>
      </c>
    </row>
    <row r="11" spans="1:20" s="8" customFormat="1" ht="24" customHeight="1">
      <c r="A11" s="14"/>
      <c r="B11" s="22" t="s">
        <v>8</v>
      </c>
      <c r="C11" s="10">
        <v>4.486</v>
      </c>
      <c r="D11" s="32">
        <f>ROUND(4.45259259259259,3)</f>
        <v>4.453</v>
      </c>
      <c r="E11" s="32">
        <f>ROUND(4.11000409836066,3)</f>
        <v>4.11</v>
      </c>
      <c r="F11" s="32">
        <f>ROUND(3.58627823,3)</f>
        <v>3.586</v>
      </c>
      <c r="G11" s="32">
        <f>ROUND(3.92278367,3)</f>
        <v>3.923</v>
      </c>
      <c r="H11" s="32">
        <v>3.732</v>
      </c>
      <c r="I11" s="32">
        <v>3.579</v>
      </c>
      <c r="J11" s="32">
        <v>3.858303643724693</v>
      </c>
      <c r="K11" s="32">
        <v>3.6098360655737634</v>
      </c>
      <c r="L11" s="32">
        <v>3.577899083</v>
      </c>
      <c r="M11" s="32">
        <v>3.8839306122448987</v>
      </c>
      <c r="N11" s="32">
        <v>3.8406072874493935</v>
      </c>
      <c r="O11" s="34">
        <v>3.5996694214876053</v>
      </c>
      <c r="P11" s="34">
        <v>3.596999999999999</v>
      </c>
      <c r="Q11" s="34">
        <v>3.5643360655737717</v>
      </c>
      <c r="R11" s="34">
        <v>3.4367428571428578</v>
      </c>
      <c r="S11" s="34">
        <v>3.11</v>
      </c>
      <c r="T11" s="11">
        <v>-9.507340837670242</v>
      </c>
    </row>
    <row r="12" spans="1:20" ht="15.75" customHeight="1">
      <c r="A12" s="12">
        <v>1</v>
      </c>
      <c r="B12" s="25" t="s">
        <v>12</v>
      </c>
      <c r="C12" s="19"/>
      <c r="D12" s="19"/>
      <c r="E12" s="19"/>
      <c r="F12" s="19"/>
      <c r="G12" s="1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2">
        <v>2</v>
      </c>
      <c r="B13" s="33" t="s">
        <v>6</v>
      </c>
      <c r="C13" s="15"/>
      <c r="D13" s="15"/>
      <c r="E13" s="15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2"/>
      <c r="B14" s="33" t="s">
        <v>2</v>
      </c>
      <c r="C14" s="15"/>
      <c r="D14" s="15"/>
      <c r="E14" s="15"/>
      <c r="F14" s="15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6" spans="1:6" ht="15">
      <c r="A16" s="6"/>
      <c r="F16" s="7"/>
    </row>
  </sheetData>
  <sheetProtection/>
  <mergeCells count="3">
    <mergeCell ref="B1:T1"/>
    <mergeCell ref="B2:T2"/>
    <mergeCell ref="B3:T3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2022-11-15T09:47:44Z</dcterms:modified>
  <cp:category/>
  <cp:version/>
  <cp:contentType/>
  <cp:contentStatus/>
</cp:coreProperties>
</file>