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tables/table4.xml" ContentType="application/vnd.openxmlformats-officedocument.spreadsheetml.tab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tables/table5.xml" ContentType="application/vnd.openxmlformats-officedocument.spreadsheetml.table+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ables/table6.xml" ContentType="application/vnd.openxmlformats-officedocument.spreadsheetml.table+xml"/>
  <Override PartName="/xl/drawings/drawing9.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ables/table7.xml" ContentType="application/vnd.openxmlformats-officedocument.spreadsheetml.table+xml"/>
  <Override PartName="/xl/drawings/drawing10.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tables/table8.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tables/table9.xml" ContentType="application/vnd.openxmlformats-officedocument.spreadsheetml.table+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tables/table10.xml" ContentType="application/vnd.openxmlformats-officedocument.spreadsheetml.table+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tables/table11.xml" ContentType="application/vnd.openxmlformats-officedocument.spreadsheetml.table+xml"/>
  <Override PartName="/xl/drawings/drawing18.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ml.chartshapes+xml"/>
  <Override PartName="/xl/tables/table12.xml" ContentType="application/vnd.openxmlformats-officedocument.spreadsheetml.table+xml"/>
  <Override PartName="/xl/drawings/drawing20.xml" ContentType="application/vnd.openxmlformats-officedocument.drawing+xml"/>
  <Override PartName="/xl/charts/chart13.xml" ContentType="application/vnd.openxmlformats-officedocument.drawingml.chart+xml"/>
  <Override PartName="/xl/tables/table13.xml" ContentType="application/vnd.openxmlformats-officedocument.spreadsheetml.table+xml"/>
  <Override PartName="/xl/drawings/drawing21.xml" ContentType="application/vnd.openxmlformats-officedocument.drawing+xml"/>
  <Override PartName="/xl/charts/chart14.xml" ContentType="application/vnd.openxmlformats-officedocument.drawingml.chart+xml"/>
  <Override PartName="/xl/drawings/drawing22.xml" ContentType="application/vnd.openxmlformats-officedocument.drawingml.chartshapes+xml"/>
  <Override PartName="/xl/tables/table14.xml" ContentType="application/vnd.openxmlformats-officedocument.spreadsheetml.table+xml"/>
  <Override PartName="/xl/drawings/drawing23.xml" ContentType="application/vnd.openxmlformats-officedocument.drawing+xml"/>
  <Override PartName="/xl/charts/chart15.xml" ContentType="application/vnd.openxmlformats-officedocument.drawingml.chart+xml"/>
  <Override PartName="/xl/tables/table15.xml" ContentType="application/vnd.openxmlformats-officedocument.spreadsheetml.table+xml"/>
  <Override PartName="/xl/drawings/drawing24.xml" ContentType="application/vnd.openxmlformats-officedocument.drawing+xml"/>
  <Override PartName="/xl/charts/chart16.xml" ContentType="application/vnd.openxmlformats-officedocument.drawingml.chart+xml"/>
  <Override PartName="/xl/charts/style9.xml" ContentType="application/vnd.ms-office.chartstyle+xml"/>
  <Override PartName="/xl/charts/colors9.xml" ContentType="application/vnd.ms-office.chartcolorstyle+xml"/>
  <Override PartName="/xl/tables/table16.xml" ContentType="application/vnd.openxmlformats-officedocument.spreadsheetml.table+xml"/>
  <Override PartName="/xl/drawings/drawing25.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tables/table17.xml" ContentType="application/vnd.openxmlformats-officedocument.spreadsheetml.table+xml"/>
  <Override PartName="/xl/drawings/drawing26.xml" ContentType="application/vnd.openxmlformats-officedocument.drawing+xml"/>
  <Override PartName="/xl/charts/chart18.xml" ContentType="application/vnd.openxmlformats-officedocument.drawingml.chart+xml"/>
  <Override PartName="/xl/tables/table18.xml" ContentType="application/vnd.openxmlformats-officedocument.spreadsheetml.table+xml"/>
  <Override PartName="/xl/drawings/drawing27.xml" ContentType="application/vnd.openxmlformats-officedocument.drawing+xml"/>
  <Override PartName="/xl/charts/chart19.xml" ContentType="application/vnd.openxmlformats-officedocument.drawingml.chart+xml"/>
  <Override PartName="/xl/tables/table19.xml" ContentType="application/vnd.openxmlformats-officedocument.spreadsheetml.table+xml"/>
  <Override PartName="/xl/drawings/drawing28.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9.xml" ContentType="application/vnd.openxmlformats-officedocument.drawingml.chartshapes+xml"/>
  <Override PartName="/xl/tables/table20.xml" ContentType="application/vnd.openxmlformats-officedocument.spreadsheetml.table+xml"/>
  <Override PartName="/xl/drawings/drawing30.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1.xml" ContentType="application/vnd.openxmlformats-officedocument.drawingml.chartshapes+xml"/>
  <Override PartName="/xl/tables/table21.xml" ContentType="application/vnd.openxmlformats-officedocument.spreadsheetml.table+xml"/>
  <Override PartName="/xl/drawings/drawing32.xml" ContentType="application/vnd.openxmlformats-officedocument.drawing+xml"/>
  <Override PartName="/xl/charts/chart22.xml" ContentType="application/vnd.openxmlformats-officedocument.drawingml.chart+xml"/>
  <Override PartName="/xl/charts/style13.xml" ContentType="application/vnd.ms-office.chartstyle+xml"/>
  <Override PartName="/xl/charts/colors13.xml" ContentType="application/vnd.ms-office.chartcolorstyle+xml"/>
  <Override PartName="/xl/tables/table22.xml" ContentType="application/vnd.openxmlformats-officedocument.spreadsheetml.table+xml"/>
  <Override PartName="/xl/drawings/drawing33.xml" ContentType="application/vnd.openxmlformats-officedocument.drawing+xml"/>
  <Override PartName="/xl/charts/chart2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חוברת_עבודה_זו"/>
  <mc:AlternateContent xmlns:mc="http://schemas.openxmlformats.org/markup-compatibility/2006">
    <mc:Choice Requires="x15">
      <x15ac:absPath xmlns:x15ac="http://schemas.microsoft.com/office/spreadsheetml/2010/11/ac" url="\\mvsrvmmh\vmmh\ISD\מסמכים משותפים - 8\מבט סטטיסטי\2022\אנגלית\d\"/>
    </mc:Choice>
  </mc:AlternateContent>
  <bookViews>
    <workbookView xWindow="0" yWindow="0" windowWidth="19200" windowHeight="6075" tabRatio="1000"/>
  </bookViews>
  <sheets>
    <sheet name="data 4.1" sheetId="291" r:id="rId1"/>
    <sheet name="Figure 4.1" sheetId="292" r:id="rId2"/>
    <sheet name="data 4.2" sheetId="112" r:id="rId3"/>
    <sheet name="Figure 4.2" sheetId="110" r:id="rId4"/>
    <sheet name="data 4.3" sheetId="131" r:id="rId5"/>
    <sheet name="Figure 4.3" sheetId="127" r:id="rId6"/>
    <sheet name="data 4.4" sheetId="271" r:id="rId7"/>
    <sheet name="Figure 4.4" sheetId="272" r:id="rId8"/>
    <sheet name="data 4.5" sheetId="260" r:id="rId9"/>
    <sheet name="Figure 4.5" sheetId="273" r:id="rId10"/>
    <sheet name="data 4.6" sheetId="36" r:id="rId11"/>
    <sheet name="Figure 4.6" sheetId="31" r:id="rId12"/>
    <sheet name="data 4.7 (a)" sheetId="285" r:id="rId13"/>
    <sheet name="Figure 4.7a" sheetId="286" r:id="rId14"/>
    <sheet name="data 4.7 (b)" sheetId="259" r:id="rId15"/>
    <sheet name="Figure 4.7b" sheetId="281" r:id="rId16"/>
    <sheet name="data 4.8" sheetId="245" r:id="rId17"/>
    <sheet name="Figure 4.8" sheetId="244" r:id="rId18"/>
    <sheet name="data 4.9" sheetId="275" r:id="rId19"/>
    <sheet name="Figure 4.9" sheetId="276" r:id="rId20"/>
    <sheet name="data 4.10" sheetId="306" r:id="rId21"/>
    <sheet name="Figure 4.10" sheetId="305" r:id="rId22"/>
    <sheet name="data 4.11" sheetId="247" r:id="rId23"/>
    <sheet name="Figure 4.11" sheetId="246" r:id="rId24"/>
    <sheet name="data 4.12" sheetId="289" r:id="rId25"/>
    <sheet name="Figure 4.12" sheetId="290" r:id="rId26"/>
    <sheet name="date 4.13" sheetId="293" r:id="rId27"/>
    <sheet name="Figure 4.13" sheetId="294" r:id="rId28"/>
    <sheet name="data 4.14" sheetId="20" r:id="rId29"/>
    <sheet name="Figure 4.14" sheetId="63" r:id="rId30"/>
    <sheet name="data 4.15 (a)" sheetId="60" r:id="rId31"/>
    <sheet name="Figure 4.15a" sheetId="59" r:id="rId32"/>
    <sheet name="data 4.15 (b)" sheetId="307" r:id="rId33"/>
    <sheet name="Figure 4.15b" sheetId="308" r:id="rId34"/>
    <sheet name="data 4.16" sheetId="311" r:id="rId35"/>
    <sheet name="Figure 4.16" sheetId="304" r:id="rId36"/>
    <sheet name="data 4.17" sheetId="274" r:id="rId37"/>
    <sheet name="Figure 4.17" sheetId="263" r:id="rId38"/>
    <sheet name="data 4.18" sheetId="312" r:id="rId39"/>
    <sheet name="Figure 4.18" sheetId="313" r:id="rId40"/>
    <sheet name="data 4.19" sheetId="314" r:id="rId41"/>
    <sheet name="Figure 4.19" sheetId="315" r:id="rId42"/>
    <sheet name="Table of indicators" sheetId="316" r:id="rId43"/>
  </sheets>
  <definedNames>
    <definedName name="___xlc_DefaultDisplayOption___" hidden="1">"caption"</definedName>
    <definedName name="___xlc_DisplayNullValues___" hidden="1">TRUE</definedName>
    <definedName name="___xlc_DisplayNullValuesAs___" hidden="1">"..."</definedName>
    <definedName name="___xlc_PromptForInsertOnDrill___" hidden="1">FALSE</definedName>
    <definedName name="___xlc_SuppressNULLSOnDrill___" hidden="1">TRUE</definedName>
    <definedName name="___xlc_SuppressZerosOnDrill___" hidden="1">FALSE</definedName>
    <definedName name="_xlnm._FilterDatabase" localSheetId="0" hidden="1">'data 4.1'!#REF!</definedName>
    <definedName name="_xlnm._FilterDatabase" localSheetId="34" hidden="1">'data 4.16'!#REF!</definedName>
    <definedName name="_xlnm._FilterDatabase" localSheetId="38" hidden="1">'data 4.18'!#REF!</definedName>
    <definedName name="_xlnm._FilterDatabase" localSheetId="40" hidden="1">'data 4.19'!#REF!</definedName>
    <definedName name="_xlnm._FilterDatabase" localSheetId="4" hidden="1">'data 4.3'!$A$2:$A$2</definedName>
    <definedName name="_xlnm._FilterDatabase" localSheetId="6" hidden="1">'data 4.4'!#REF!</definedName>
    <definedName name="_xlnm._FilterDatabase" localSheetId="8" hidden="1">'data 4.5'!#REF!</definedName>
    <definedName name="_xlnm._FilterDatabase" localSheetId="12" hidden="1">'data 4.7 (a)'!#REF!</definedName>
    <definedName name="_xlnm._FilterDatabase" localSheetId="26" hidden="1">'date 4.13'!#REF!</definedName>
    <definedName name="_xlnm._FilterDatabase" localSheetId="27" hidden="1">'Figure 4.13'!#REF!</definedName>
    <definedName name="_xlnm._FilterDatabase" localSheetId="35" hidden="1">'Figure 4.16'!#REF!</definedName>
    <definedName name="_xlnm._FilterDatabase" localSheetId="39" hidden="1">'Figure 4.18'!#REF!</definedName>
    <definedName name="_xlnm._FilterDatabase" localSheetId="41" hidden="1">'Figure 4.19'!#REF!</definedName>
    <definedName name="_xlnm._FilterDatabase" localSheetId="7" hidden="1">'Figure 4.4'!#REF!</definedName>
    <definedName name="anscount" hidden="1">1</definedName>
    <definedName name="limcount" hidden="1">1</definedName>
    <definedName name="sencount" hidden="1">1</definedName>
  </definedNames>
  <calcPr calcId="162913"/>
</workbook>
</file>

<file path=xl/calcChain.xml><?xml version="1.0" encoding="utf-8"?>
<calcChain xmlns="http://schemas.openxmlformats.org/spreadsheetml/2006/main">
  <c r="F38" i="293" l="1"/>
  <c r="F37" i="293"/>
  <c r="F36" i="293"/>
  <c r="F35" i="293"/>
  <c r="F34" i="293"/>
  <c r="F33" i="293"/>
  <c r="F32" i="293"/>
  <c r="F31" i="293"/>
  <c r="F30" i="293"/>
  <c r="F29" i="293"/>
  <c r="F28" i="293"/>
  <c r="F27" i="293"/>
  <c r="F26" i="293"/>
  <c r="F25" i="293"/>
  <c r="F24" i="293"/>
  <c r="F23" i="293"/>
  <c r="F22" i="293"/>
  <c r="F21" i="293"/>
  <c r="F20" i="293"/>
  <c r="F19" i="293"/>
  <c r="F18" i="293"/>
  <c r="F17" i="293"/>
  <c r="F16" i="293"/>
  <c r="F15" i="293"/>
  <c r="F14" i="293"/>
  <c r="F13" i="293"/>
  <c r="F12" i="293"/>
  <c r="F11" i="293"/>
  <c r="F10" i="293"/>
  <c r="F9" i="293"/>
  <c r="F8" i="293"/>
  <c r="F7" i="293"/>
  <c r="F6" i="293"/>
  <c r="F5" i="293"/>
  <c r="F4" i="293"/>
  <c r="F3" i="293"/>
  <c r="F2" i="293"/>
  <c r="D50" i="275"/>
  <c r="D49" i="275"/>
  <c r="D48" i="275"/>
  <c r="G41" i="285"/>
  <c r="F41" i="285"/>
  <c r="E41" i="285"/>
  <c r="D41" i="285"/>
  <c r="C41" i="285"/>
  <c r="B6" i="112"/>
  <c r="I4724" i="291"/>
  <c r="I4715" i="291"/>
  <c r="H4715" i="291"/>
  <c r="J14" i="291"/>
  <c r="I14" i="291"/>
  <c r="H14" i="291"/>
  <c r="J13" i="291"/>
  <c r="I13" i="291"/>
  <c r="H13" i="291"/>
  <c r="J12" i="291"/>
  <c r="I12" i="291"/>
  <c r="H12" i="291"/>
  <c r="J11" i="291"/>
  <c r="I11" i="291"/>
  <c r="H11" i="291"/>
  <c r="J10" i="291"/>
  <c r="I10" i="291"/>
  <c r="H10" i="291"/>
  <c r="J9" i="291"/>
  <c r="I9" i="291"/>
  <c r="H9" i="291"/>
  <c r="J8" i="291"/>
  <c r="I8" i="291"/>
  <c r="H8" i="291"/>
  <c r="J7" i="291"/>
  <c r="I7" i="291"/>
  <c r="H7" i="291"/>
  <c r="J6" i="291"/>
  <c r="I6" i="291"/>
  <c r="H6" i="291"/>
  <c r="J5" i="291"/>
  <c r="I5" i="291"/>
  <c r="H5" i="291"/>
  <c r="J4" i="291"/>
  <c r="I4" i="291"/>
  <c r="H4" i="291"/>
  <c r="J3" i="291"/>
  <c r="I3" i="291"/>
  <c r="H3" i="291"/>
</calcChain>
</file>

<file path=xl/sharedStrings.xml><?xml version="1.0" encoding="utf-8"?>
<sst xmlns="http://schemas.openxmlformats.org/spreadsheetml/2006/main" count="337" uniqueCount="212">
  <si>
    <t>תושבי חוץ</t>
  </si>
  <si>
    <t>תנועה נטו בנכסים מאזניים במט"ח</t>
  </si>
  <si>
    <t>סה"כ תנועה במט"ח (כולל נגזרים)</t>
  </si>
  <si>
    <t>בנק ישראל</t>
  </si>
  <si>
    <t>שנה</t>
  </si>
  <si>
    <t>המגזר העסקי</t>
  </si>
  <si>
    <t>המגזר הפיננסי האחר</t>
  </si>
  <si>
    <t>2018</t>
  </si>
  <si>
    <t>2015</t>
  </si>
  <si>
    <t>2016</t>
  </si>
  <si>
    <t>2017</t>
  </si>
  <si>
    <t>2019</t>
  </si>
  <si>
    <t>2020</t>
  </si>
  <si>
    <t>הגופים המוסדיים</t>
  </si>
  <si>
    <t>2014</t>
  </si>
  <si>
    <t>עמודה1</t>
  </si>
  <si>
    <t>2021</t>
  </si>
  <si>
    <t>2022</t>
  </si>
  <si>
    <t>שנת 2022</t>
  </si>
  <si>
    <t>רווח/הפסד</t>
  </si>
  <si>
    <t>חשיפה למט"ח בנכסים מאזניים</t>
  </si>
  <si>
    <t>חשיפה למט"ח במכשירים נגזרים</t>
  </si>
  <si>
    <t>שינוי בחשיפה במכשירים נגזרים</t>
  </si>
  <si>
    <t>סך החשיפה למט"ח - ציר ימין</t>
  </si>
  <si>
    <t>שיעור החשיפה למט"ח מסך הנכסים (ציר ימין)</t>
  </si>
  <si>
    <t>OECD</t>
  </si>
  <si>
    <r>
      <t>Figure 4.1: NIS/$, NIS/</t>
    </r>
    <r>
      <rPr>
        <b/>
        <sz val="11"/>
        <color theme="1"/>
        <rFont val="Calibri"/>
        <family val="2"/>
      </rPr>
      <t>€</t>
    </r>
    <r>
      <rPr>
        <b/>
        <sz val="11"/>
        <color theme="1"/>
        <rFont val="Assistant"/>
      </rPr>
      <t>, and Nominal Effective Exchange Rate Indices</t>
    </r>
  </si>
  <si>
    <t>SOURCE: Bank of Israel.</t>
  </si>
  <si>
    <t>Figure 4.2: Contribution of the Change in Various Currencies to the Change in the Nominal Effective Rate (6.6%), 2022</t>
  </si>
  <si>
    <t>percent</t>
  </si>
  <si>
    <t>United States (USD)</t>
  </si>
  <si>
    <t>Eurozone (EUR)</t>
  </si>
  <si>
    <t>Russia (RUB)</t>
  </si>
  <si>
    <t>China (CNY)</t>
  </si>
  <si>
    <t>Other currencies</t>
  </si>
  <si>
    <t>Brazil (BRL)</t>
  </si>
  <si>
    <t>Switzerland (CHF)</t>
  </si>
  <si>
    <t>Hong Kong (HKD)</t>
  </si>
  <si>
    <t>Singapore (VND)</t>
  </si>
  <si>
    <t>Mexico (MXN)</t>
  </si>
  <si>
    <t>United Kingdom (GBP)</t>
  </si>
  <si>
    <t>Poland (PLN)</t>
  </si>
  <si>
    <t>Japan (JPY)</t>
  </si>
  <si>
    <t>Turkey (TRY)</t>
  </si>
  <si>
    <t>* The contribution is calculated via the change in the exchange rate of each currency against the shekel, and multiplied by that currency's weight in the nominal effective index.</t>
  </si>
  <si>
    <t>Figure 4.3: Rate of Change of the US Dollar Against the Major Currencies*, 2022</t>
  </si>
  <si>
    <t>Turkey</t>
  </si>
  <si>
    <t>Sweden</t>
  </si>
  <si>
    <t>Israel</t>
  </si>
  <si>
    <t>Japan</t>
  </si>
  <si>
    <t>UK</t>
  </si>
  <si>
    <t>Norway</t>
  </si>
  <si>
    <t>India</t>
  </si>
  <si>
    <t>China</t>
  </si>
  <si>
    <t>New Zealand</t>
  </si>
  <si>
    <t>Canada</t>
  </si>
  <si>
    <t>Australia</t>
  </si>
  <si>
    <t>Eurozone</t>
  </si>
  <si>
    <t>Switzerland</t>
  </si>
  <si>
    <t>Mexico</t>
  </si>
  <si>
    <t>Brazil</t>
  </si>
  <si>
    <t>* The figures are calculated based on end-of-day data.  The change in the shekel/dollar rate is calculated according to the representative rate.</t>
  </si>
  <si>
    <t>SOURCE: Based on Bloomberg data.</t>
  </si>
  <si>
    <t>Figure 4.4: Change in the NIS/$ Exchange Rate by Domestic and Global Effects*, 2020</t>
  </si>
  <si>
    <t>Global</t>
  </si>
  <si>
    <t>Domestic</t>
  </si>
  <si>
    <t>NIS/$</t>
  </si>
  <si>
    <t>* The global effect reflects the relative change of the US dollar against 19 currencies that constitute about 90 percent of total trade volume against the dollar, and the weight of each currency is set according to the relative trade volume against the dollar. The difference between the global effect and the the change in the NIS/$ rate is the domestic effect.</t>
  </si>
  <si>
    <t>Figure 4.5: Standard Deviation* of the Change in the NIS/$ Exchange Rate</t>
  </si>
  <si>
    <t>* Standard deviation in annual terms for the last 20 trading days.</t>
  </si>
  <si>
    <t>Figure 4.6: Implied Standard Deviation in Options on the Dollar Exchange Rates, International Comparison</t>
  </si>
  <si>
    <t>Emerging markets average</t>
  </si>
  <si>
    <t>Advanced markets average</t>
  </si>
  <si>
    <t>Implied standard deviation in Israel</t>
  </si>
  <si>
    <t>Figure 4.7a: Estimated Net Cumulative Foreign Exchange Purchases (+) of the Main Sectors</t>
  </si>
  <si>
    <t>$ billion</t>
  </si>
  <si>
    <t>Figure 4.7b</t>
  </si>
  <si>
    <t>Institutional investors</t>
  </si>
  <si>
    <t>Other financial</t>
  </si>
  <si>
    <t>Bank of Israel</t>
  </si>
  <si>
    <t>Nonresidents</t>
  </si>
  <si>
    <t>Business sector</t>
  </si>
  <si>
    <t>SOURCE: Based on reports to the Bank of Israel by financial institutions and business firms.</t>
  </si>
  <si>
    <t>Figure 4.8: Net Cumulative Foreign Exchange Transactions by Institutional Investors</t>
  </si>
  <si>
    <t>Total cumulative foreign exchange transactions (incl. derivatives)</t>
  </si>
  <si>
    <t>Net transactions in capital and debt instruments, incl. collateral payments in forex</t>
  </si>
  <si>
    <t>Net transactions in NIS/forex derivatve instruments</t>
  </si>
  <si>
    <t>Figure 4.9: Equity Balances Abroad - Broken Down by Transactions and Prices</t>
  </si>
  <si>
    <t>Figure 4.10: Institutional Investors' Exposure to Foreign Exchange Assets</t>
  </si>
  <si>
    <t>Total exposure - right scale</t>
  </si>
  <si>
    <t>Exposure in balance-sheet assets</t>
  </si>
  <si>
    <t>Exposure in derivative instruments</t>
  </si>
  <si>
    <t>Exposure as a share of total assets (right scale)</t>
  </si>
  <si>
    <t>Figure 4.11: Institutional Investors' Exposure to Foreign Exchange</t>
  </si>
  <si>
    <t>Profit-sharing insurance policies</t>
  </si>
  <si>
    <t>Provident and advanced training funds</t>
  </si>
  <si>
    <t>New pension funds</t>
  </si>
  <si>
    <t>Old pension funds</t>
  </si>
  <si>
    <t>Total</t>
  </si>
  <si>
    <t>Capital instruments</t>
  </si>
  <si>
    <t>Debt instruments</t>
  </si>
  <si>
    <t>Derivative instruments</t>
  </si>
  <si>
    <t>Total transactions in shekel assets</t>
  </si>
  <si>
    <t>Figure 4.12: Nonresidents' Estimated Net Transactions in Debt, Capital, and Derivative Instruments</t>
  </si>
  <si>
    <t>Derivatives</t>
  </si>
  <si>
    <t>Exposure in shekels</t>
  </si>
  <si>
    <t>Figure 4.14: Net Foreign Exchange Purchases by the Main Importers and Exporters*</t>
  </si>
  <si>
    <t>* Including the 200 largest importers and exporters in the country.</t>
  </si>
  <si>
    <t>Main importers and exporters</t>
  </si>
  <si>
    <t>Main importers</t>
  </si>
  <si>
    <t>Main exporters</t>
  </si>
  <si>
    <t>Figure 4.15a: Net Foreign Exchange Assets of the Banking System and Total Exposure to Foreign Excvhange</t>
  </si>
  <si>
    <t>SOURCE: Based on reports to the Bank of Israel by the banking system.</t>
  </si>
  <si>
    <t>Capital and debt instruments</t>
  </si>
  <si>
    <t>Total exposure to foreign exchange</t>
  </si>
  <si>
    <t>Banking system</t>
  </si>
  <si>
    <t>Other Israelis</t>
  </si>
  <si>
    <t>Figure 4.16: Average Daily Trading Volume in the Foreign Exchange Market as a Percentage of GDP, by Country</t>
  </si>
  <si>
    <t>April 2022 daily average, percent</t>
  </si>
  <si>
    <t>Singapore</t>
  </si>
  <si>
    <t>Luxembourg</t>
  </si>
  <si>
    <t>US</t>
  </si>
  <si>
    <t>Netherlands</t>
  </si>
  <si>
    <t>Germany</t>
  </si>
  <si>
    <t>Chile</t>
  </si>
  <si>
    <t>Austria</t>
  </si>
  <si>
    <t>Spain</t>
  </si>
  <si>
    <t>Poland</t>
  </si>
  <si>
    <t>Italy</t>
  </si>
  <si>
    <t>Argentina</t>
  </si>
  <si>
    <t>SOURCE: Based on BIS and reports to the Bank of Israel by the financial institutions and business firms.</t>
  </si>
  <si>
    <t>Figure 4.17: Average Daily Trading Volume* in the Foreign Exchange Market by Sector</t>
  </si>
  <si>
    <t>2022 daily average, percent</t>
  </si>
  <si>
    <t>Domestic banks</t>
  </si>
  <si>
    <t>Other financial sector</t>
  </si>
  <si>
    <t>Figure 4.18: Institutional Investors' Share of Total Trading Volume in Foreign Exchange, by Country</t>
  </si>
  <si>
    <t>April 2022, percent</t>
  </si>
  <si>
    <t>Figure 4.19: Business Sector's Share of Total Trading Volume in Foreign Exchange, by Country</t>
  </si>
  <si>
    <t>The business sector's share of trading volume (12%) is similar to the OECD average.</t>
  </si>
  <si>
    <t>However, the institutional investors' share* of trading volume is significantly higher than most other countries.</t>
  </si>
  <si>
    <t>* Institutional ivnestors such as mutual funds, pension funds, insurance and reinsurance companies, and endowments.  Their primary motives for market participation are to trade FX instruments for hedging, investing, and risk management purposes.  A common label for this counterparty category is "real money investors".</t>
  </si>
  <si>
    <t>Figure 4.15b: The Banking System's Foreign Exchange Derivative Assets vis-à-vis Counterparties</t>
  </si>
  <si>
    <t>* Trading volume vis-à-vis the domestic banking corporations.</t>
  </si>
  <si>
    <t>The institutional investors account for only 16 percent of trading volume.</t>
  </si>
  <si>
    <t>Average daily trading volume in 2022 as a share of GDP was lower in israel than in most OECD countries.*</t>
  </si>
  <si>
    <t>* OECD countries - except Estonia, Iceland, and Slovenia.</t>
  </si>
  <si>
    <t>Figure 4.13: Nonresidents' Exposure to the Shekel in Debt, and Derivative Instruments</t>
  </si>
  <si>
    <t>date</t>
  </si>
  <si>
    <t>month</t>
  </si>
  <si>
    <t>Nominal Effective Exchange Rate</t>
  </si>
  <si>
    <t>NIS/€</t>
  </si>
  <si>
    <t xml:space="preserve"> Contribution of the Change in  in the Nominal Effective Rate</t>
  </si>
  <si>
    <t>Currency</t>
  </si>
  <si>
    <t>country</t>
  </si>
  <si>
    <t xml:space="preserve">change 1 </t>
  </si>
  <si>
    <t xml:space="preserve">chanfe 2 </t>
  </si>
  <si>
    <t xml:space="preserve">month </t>
  </si>
  <si>
    <t>column1</t>
  </si>
  <si>
    <t xml:space="preserve">year </t>
  </si>
  <si>
    <t xml:space="preserve">Global 2 </t>
  </si>
  <si>
    <t xml:space="preserve">Domestic 2 </t>
  </si>
  <si>
    <t>Date</t>
  </si>
  <si>
    <t>Standard Deviation* of the Change in the NIS/$ Exchange Rate</t>
  </si>
  <si>
    <t>year</t>
  </si>
  <si>
    <t>Bank of israel</t>
  </si>
  <si>
    <t xml:space="preserve">
Business sector
</t>
  </si>
  <si>
    <t xml:space="preserve">Other financial sector
</t>
  </si>
  <si>
    <t xml:space="preserve">Institutional investors
</t>
  </si>
  <si>
    <t xml:space="preserve">Nonresidents
</t>
  </si>
  <si>
    <t>Sector</t>
  </si>
  <si>
    <t>column2</t>
  </si>
  <si>
    <t>column3</t>
  </si>
  <si>
    <t>column5</t>
  </si>
  <si>
    <t>column6</t>
  </si>
  <si>
    <t>Equity Balances</t>
  </si>
  <si>
    <t>Institutional Investors</t>
  </si>
  <si>
    <t>sector</t>
  </si>
  <si>
    <t>Main indicators in the foreign exchange market</t>
  </si>
  <si>
    <t>2018 level</t>
  </si>
  <si>
    <t>2019 level</t>
  </si>
  <si>
    <t>2020 level</t>
  </si>
  <si>
    <t>2021 level</t>
  </si>
  <si>
    <t>2022 level</t>
  </si>
  <si>
    <t>2018 change</t>
  </si>
  <si>
    <t>2019 change</t>
  </si>
  <si>
    <t>2020 change</t>
  </si>
  <si>
    <t>2021 change</t>
  </si>
  <si>
    <t>2022 change</t>
  </si>
  <si>
    <t>Actual volatility of the shekel/dollar exchange rate (moving 20-day average, percent)</t>
  </si>
  <si>
    <t>Implied volatility of shekel/forex OTC options (percent)</t>
  </si>
  <si>
    <t>Shekel/dollar representative exchange rate</t>
  </si>
  <si>
    <t>Shekel/euro exchange rate</t>
  </si>
  <si>
    <t>Dollar/euro exchange rate</t>
  </si>
  <si>
    <t>Yen/dollar exchange rate</t>
  </si>
  <si>
    <t>Nominal effective exchange rate (January 1, 2010 = 100)</t>
  </si>
  <si>
    <r>
      <t>Average daily trading volume - conversions, swaps and OTC options ($ million)</t>
    </r>
    <r>
      <rPr>
        <vertAlign val="superscript"/>
        <sz val="11"/>
        <color theme="1"/>
        <rFont val="Times New Roman"/>
        <family val="1"/>
      </rPr>
      <t>1</t>
    </r>
  </si>
  <si>
    <t>Nonresidents' share of trading volume</t>
  </si>
  <si>
    <t>Nonresidents' surplus of shekel assets ($ billion)</t>
  </si>
  <si>
    <t>Institutional investors' surplus of foreign exchange assets ($ billion)</t>
  </si>
  <si>
    <t>The banking system's surplus of foreign exchange assets ($ billion)</t>
  </si>
  <si>
    <t>Net foreign exchange purchases by institutional investors ($ billion)</t>
  </si>
  <si>
    <t>Net foreign exchange purchases by main exporters ($ billion)</t>
  </si>
  <si>
    <t>Net foreign exchange purchases by main importers ($ billion)</t>
  </si>
  <si>
    <r>
      <rPr>
        <vertAlign val="superscript"/>
        <sz val="10"/>
        <color theme="1"/>
        <rFont val="Times New Roman"/>
        <family val="1"/>
      </rPr>
      <t xml:space="preserve">1 </t>
    </r>
    <r>
      <rPr>
        <sz val="10"/>
        <color theme="1"/>
        <rFont val="Times New Roman"/>
        <family val="1"/>
      </rPr>
      <t>The trading volume of the domestic banking corporations, excluding domestic branches of foreign banks.</t>
    </r>
  </si>
  <si>
    <t>Total Trading Volume</t>
  </si>
  <si>
    <t>Chanfe</t>
  </si>
  <si>
    <t>Net transactions</t>
  </si>
  <si>
    <t>Price Changes</t>
  </si>
  <si>
    <t xml:space="preserve"> Percent of Trading Volume</t>
  </si>
  <si>
    <t xml:space="preserve"> </t>
  </si>
  <si>
    <t>Total Trading Volume in Foreign Exchange, by Country</t>
  </si>
  <si>
    <t>Business Sector's Share of Total Trading Volume in Foreign Exchange, by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</si>
</sst>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 #,##0_ ;_ * \-#,##0_ ;_ * &quot;-&quot;_ ;_ @_ "/>
    <numFmt numFmtId="43" formatCode="_ * #,##0.00_ ;_ * \-#,##0.00_ ;_ * &quot;-&quot;??_ ;_ @_ "/>
    <numFmt numFmtId="164" formatCode="_-* #,##0_-;\-* #,##0_-;_-* &quot;-&quot;_-;_-@_-"/>
    <numFmt numFmtId="165" formatCode="_(* #,##0.00_);_(* \(#,##0.00\);_(* &quot;-&quot;??_);_(@_)"/>
    <numFmt numFmtId="166" formatCode="_-&quot;Sfr.&quot;* #,##0_-;\-&quot;Sfr.&quot;* #,##0_-;_-&quot;Sfr.&quot;* &quot;-&quot;_-;_-@_-"/>
    <numFmt numFmtId="167" formatCode="General_)"/>
    <numFmt numFmtId="168" formatCode="0.0%"/>
    <numFmt numFmtId="169" formatCode="0.0"/>
    <numFmt numFmtId="170" formatCode="#.00"/>
    <numFmt numFmtId="171" formatCode="#."/>
    <numFmt numFmtId="172" formatCode="_ * #,##0_ ;_ * \-#,##0_ ;_ * &quot;-&quot;??_ ;_ @_ "/>
    <numFmt numFmtId="173" formatCode="mm/yyyy"/>
    <numFmt numFmtId="174" formatCode="#,##0.0"/>
    <numFmt numFmtId="175" formatCode="0.000"/>
    <numFmt numFmtId="176" formatCode="_-&quot;₪&quot;* #,##0_-;\-&quot;₪&quot;* #,##0_-;_-&quot;₪&quot;* &quot;-&quot;_-;_-@_-"/>
    <numFmt numFmtId="177" formatCode="&quot;¤&quot;#,##0;\-&quot;¤&quot;#,##0"/>
    <numFmt numFmtId="178" formatCode="#,##0.00_ ;\-#,##0.00\ "/>
    <numFmt numFmtId="179" formatCode="mm/dd/yyyy\ hh:mm:ss"/>
    <numFmt numFmtId="180" formatCode="[$-1010000]d/m/yy;@"/>
    <numFmt numFmtId="181" formatCode="0.00000"/>
    <numFmt numFmtId="182" formatCode="yyyy"/>
  </numFmts>
  <fonts count="131">
    <font>
      <sz val="11"/>
      <color theme="1"/>
      <name val="Arial"/>
      <family val="2"/>
      <charset val="177"/>
      <scheme val="minor"/>
    </font>
    <font>
      <sz val="11"/>
      <color theme="1"/>
      <name val="Arial"/>
      <family val="2"/>
      <charset val="177"/>
      <scheme val="minor"/>
    </font>
    <font>
      <sz val="11"/>
      <color indexed="8"/>
      <name val="Arial"/>
      <family val="2"/>
      <charset val="177"/>
    </font>
    <font>
      <sz val="11"/>
      <color indexed="9"/>
      <name val="Arial"/>
      <family val="2"/>
      <charset val="177"/>
    </font>
    <font>
      <sz val="11"/>
      <color indexed="20"/>
      <name val="Arial"/>
      <family val="2"/>
      <charset val="177"/>
    </font>
    <font>
      <b/>
      <sz val="11"/>
      <color indexed="52"/>
      <name val="Arial"/>
      <family val="2"/>
      <charset val="177"/>
    </font>
    <font>
      <b/>
      <sz val="11"/>
      <color indexed="9"/>
      <name val="Arial"/>
      <family val="2"/>
      <charset val="177"/>
    </font>
    <font>
      <sz val="11"/>
      <color theme="1"/>
      <name val="Arial"/>
      <family val="2"/>
    </font>
    <font>
      <sz val="10"/>
      <name val="Arial"/>
      <family val="2"/>
    </font>
    <font>
      <i/>
      <sz val="11"/>
      <color indexed="23"/>
      <name val="Arial"/>
      <family val="2"/>
      <charset val="177"/>
    </font>
    <font>
      <sz val="11"/>
      <color indexed="17"/>
      <name val="Arial"/>
      <family val="2"/>
      <charset val="177"/>
    </font>
    <font>
      <b/>
      <sz val="15"/>
      <color indexed="56"/>
      <name val="Arial"/>
      <family val="2"/>
      <charset val="177"/>
    </font>
    <font>
      <b/>
      <sz val="13"/>
      <color indexed="56"/>
      <name val="Arial"/>
      <family val="2"/>
      <charset val="177"/>
    </font>
    <font>
      <b/>
      <sz val="11"/>
      <color indexed="56"/>
      <name val="Arial"/>
      <family val="2"/>
      <charset val="177"/>
    </font>
    <font>
      <sz val="11"/>
      <color indexed="62"/>
      <name val="Arial"/>
      <family val="2"/>
      <charset val="177"/>
    </font>
    <font>
      <sz val="11"/>
      <color indexed="52"/>
      <name val="Arial"/>
      <family val="2"/>
      <charset val="177"/>
    </font>
    <font>
      <sz val="11"/>
      <color indexed="60"/>
      <name val="Arial"/>
      <family val="2"/>
      <charset val="177"/>
    </font>
    <font>
      <sz val="10"/>
      <name val="Arial (Hebrew)"/>
      <charset val="177"/>
    </font>
    <font>
      <sz val="9"/>
      <name val="Arial"/>
      <family val="2"/>
    </font>
    <font>
      <sz val="10"/>
      <name val="Arial"/>
      <family val="2"/>
      <charset val="177"/>
    </font>
    <font>
      <b/>
      <sz val="11"/>
      <color indexed="63"/>
      <name val="Arial"/>
      <family val="2"/>
      <charset val="177"/>
    </font>
    <font>
      <i/>
      <sz val="7"/>
      <name val="Arial (Hebrew)"/>
      <family val="2"/>
      <charset val="177"/>
    </font>
    <font>
      <sz val="6"/>
      <name val="Arial"/>
      <family val="2"/>
      <charset val="177"/>
    </font>
    <font>
      <b/>
      <sz val="18"/>
      <color indexed="56"/>
      <name val="Times New Roman"/>
      <family val="2"/>
      <charset val="177"/>
    </font>
    <font>
      <b/>
      <sz val="11"/>
      <color indexed="8"/>
      <name val="Arial"/>
      <family val="2"/>
      <charset val="177"/>
    </font>
    <font>
      <sz val="11"/>
      <color indexed="10"/>
      <name val="Arial"/>
      <family val="2"/>
      <charset val="177"/>
    </font>
    <font>
      <sz val="11"/>
      <name val="ＭＳ Ｐゴシック"/>
      <family val="3"/>
      <charset val="128"/>
    </font>
    <font>
      <b/>
      <sz val="10"/>
      <name val="Arial"/>
      <family val="2"/>
    </font>
    <font>
      <sz val="10"/>
      <name val="Arial"/>
      <family val="2"/>
    </font>
    <font>
      <sz val="1"/>
      <color indexed="8"/>
      <name val="Courier"/>
      <family val="3"/>
      <charset val="177"/>
    </font>
    <font>
      <b/>
      <sz val="1"/>
      <color indexed="8"/>
      <name val="Courier"/>
      <family val="3"/>
      <charset val="177"/>
    </font>
    <font>
      <sz val="10"/>
      <color indexed="8"/>
      <name val="Miriam"/>
      <family val="2"/>
      <charset val="177"/>
    </font>
    <font>
      <sz val="9"/>
      <name val="Arial"/>
      <family val="2"/>
      <charset val="177"/>
    </font>
    <font>
      <sz val="11"/>
      <color theme="1"/>
      <name val="Arial"/>
      <family val="2"/>
      <charset val="177"/>
    </font>
    <font>
      <sz val="10"/>
      <name val="David"/>
      <family val="2"/>
      <charset val="177"/>
    </font>
    <font>
      <sz val="11"/>
      <color theme="1"/>
      <name val="David"/>
      <family val="2"/>
      <charset val="177"/>
    </font>
    <font>
      <sz val="11"/>
      <color theme="1"/>
      <name val="Arial"/>
      <family val="2"/>
      <scheme val="minor"/>
    </font>
    <font>
      <u/>
      <sz val="10"/>
      <color indexed="12"/>
      <name val="Arial"/>
      <family val="2"/>
    </font>
    <font>
      <sz val="10"/>
      <color theme="1"/>
      <name val="Tahoma"/>
      <family val="2"/>
    </font>
    <font>
      <sz val="12"/>
      <color theme="1"/>
      <name val="David"/>
      <family val="2"/>
      <charset val="177"/>
    </font>
    <font>
      <b/>
      <sz val="12"/>
      <color indexed="8"/>
      <name val="Arial"/>
      <family val="2"/>
    </font>
    <font>
      <sz val="11"/>
      <color indexed="8"/>
      <name val="Calibri"/>
      <family val="2"/>
    </font>
    <font>
      <sz val="11"/>
      <color indexed="9"/>
      <name val="Calibri"/>
      <family val="2"/>
    </font>
    <font>
      <sz val="11"/>
      <color indexed="8"/>
      <name val="David"/>
      <family val="2"/>
    </font>
    <font>
      <sz val="12"/>
      <name val="Pi-Barak-Light"/>
      <charset val="177"/>
    </font>
    <font>
      <b/>
      <sz val="11"/>
      <color indexed="8"/>
      <name val="Calibri"/>
      <family val="2"/>
    </font>
    <font>
      <u/>
      <sz val="9.9"/>
      <color indexed="12"/>
      <name val="Arial"/>
      <family val="2"/>
    </font>
    <font>
      <u/>
      <sz val="11"/>
      <color theme="10"/>
      <name val="David"/>
      <family val="2"/>
    </font>
    <font>
      <u/>
      <sz val="11"/>
      <color theme="10"/>
      <name val="Arial"/>
      <family val="2"/>
      <charset val="177"/>
    </font>
    <font>
      <sz val="11"/>
      <color theme="1"/>
      <name val="David"/>
      <family val="2"/>
    </font>
    <font>
      <sz val="8"/>
      <name val="Arial"/>
      <family val="2"/>
    </font>
    <font>
      <b/>
      <u/>
      <sz val="14"/>
      <name val="Arial"/>
      <family val="2"/>
    </font>
    <font>
      <b/>
      <sz val="10"/>
      <color indexed="8"/>
      <name val="Arial"/>
      <family val="2"/>
    </font>
    <font>
      <sz val="8"/>
      <color indexed="62"/>
      <name val="Arial"/>
      <family val="2"/>
    </font>
    <font>
      <b/>
      <sz val="10"/>
      <color indexed="39"/>
      <name val="Arial"/>
      <family val="2"/>
    </font>
    <font>
      <b/>
      <sz val="8"/>
      <color indexed="8"/>
      <name val="Arial"/>
      <family val="2"/>
    </font>
    <font>
      <sz val="10"/>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b/>
      <sz val="11"/>
      <color indexed="17"/>
      <name val="Calibri"/>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b/>
      <sz val="11"/>
      <color indexed="63"/>
      <name val="Calibri"/>
      <family val="2"/>
    </font>
    <font>
      <sz val="11"/>
      <color indexed="48"/>
      <name val="Calibri"/>
      <family val="2"/>
    </font>
    <font>
      <sz val="11"/>
      <color indexed="37"/>
      <name val="Calibri"/>
      <family val="2"/>
    </font>
    <font>
      <b/>
      <sz val="11"/>
      <color indexed="9"/>
      <name val="Calibri"/>
      <family val="2"/>
    </font>
    <font>
      <sz val="11"/>
      <color theme="1"/>
      <name val="Assistant"/>
    </font>
    <font>
      <sz val="11"/>
      <name val="Assistant"/>
    </font>
    <font>
      <sz val="10"/>
      <name val="Tahoma"/>
      <family val="2"/>
      <charset val="177"/>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8"/>
      <name val="Arial"/>
      <family val="2"/>
      <charset val="177"/>
    </font>
    <font>
      <sz val="10"/>
      <color indexed="9"/>
      <name val="Arial"/>
      <family val="2"/>
      <charset val="177"/>
    </font>
    <font>
      <b/>
      <sz val="10"/>
      <color indexed="52"/>
      <name val="Arial"/>
      <family val="2"/>
      <charset val="177"/>
    </font>
    <font>
      <sz val="10"/>
      <color indexed="17"/>
      <name val="Arial"/>
      <family val="2"/>
      <charset val="177"/>
    </font>
    <font>
      <sz val="10"/>
      <color indexed="10"/>
      <name val="Arial"/>
      <family val="2"/>
      <charset val="177"/>
    </font>
    <font>
      <i/>
      <sz val="10"/>
      <color indexed="23"/>
      <name val="Arial"/>
      <family val="2"/>
      <charset val="177"/>
    </font>
    <font>
      <sz val="10"/>
      <color indexed="60"/>
      <name val="Arial"/>
      <family val="2"/>
      <charset val="177"/>
    </font>
    <font>
      <b/>
      <sz val="10"/>
      <color indexed="8"/>
      <name val="Arial"/>
      <family val="2"/>
      <charset val="177"/>
    </font>
    <font>
      <b/>
      <sz val="10"/>
      <color indexed="63"/>
      <name val="Arial"/>
      <family val="2"/>
      <charset val="177"/>
    </font>
    <font>
      <sz val="10"/>
      <color indexed="62"/>
      <name val="Arial"/>
      <family val="2"/>
      <charset val="177"/>
    </font>
    <font>
      <sz val="10"/>
      <color indexed="20"/>
      <name val="Arial"/>
      <family val="2"/>
      <charset val="177"/>
    </font>
    <font>
      <b/>
      <sz val="10"/>
      <color indexed="9"/>
      <name val="Arial"/>
      <family val="2"/>
      <charset val="177"/>
    </font>
    <font>
      <sz val="10"/>
      <color indexed="52"/>
      <name val="Arial"/>
      <family val="2"/>
      <charset val="177"/>
    </font>
    <font>
      <sz val="10"/>
      <name val="Arial"/>
      <family val="2"/>
    </font>
    <font>
      <b/>
      <sz val="11"/>
      <name val="Assistant"/>
    </font>
    <font>
      <sz val="9"/>
      <color theme="1"/>
      <name val="Assistant"/>
    </font>
    <font>
      <b/>
      <sz val="11"/>
      <color theme="1"/>
      <name val="Assistant"/>
    </font>
    <font>
      <sz val="9"/>
      <name val="Assistant"/>
    </font>
    <font>
      <sz val="11"/>
      <color rgb="FF000000"/>
      <name val="Assistant"/>
    </font>
    <font>
      <b/>
      <sz val="11"/>
      <color rgb="FF000000"/>
      <name val="Assistant"/>
    </font>
    <font>
      <sz val="11"/>
      <color theme="0"/>
      <name val="Assistant"/>
    </font>
    <font>
      <vertAlign val="superscript"/>
      <sz val="11"/>
      <color theme="1"/>
      <name val="Assistant"/>
    </font>
    <font>
      <sz val="8"/>
      <color theme="1"/>
      <name val="Assistant"/>
    </font>
    <font>
      <b/>
      <sz val="11"/>
      <color theme="1"/>
      <name val="Arial"/>
      <family val="2"/>
      <charset val="177"/>
      <scheme val="minor"/>
    </font>
    <font>
      <b/>
      <sz val="11"/>
      <color theme="0"/>
      <name val="Assistant"/>
    </font>
    <font>
      <b/>
      <sz val="11"/>
      <color rgb="FFFF0000"/>
      <name val="Arial"/>
      <family val="2"/>
      <scheme val="minor"/>
    </font>
    <font>
      <b/>
      <sz val="11"/>
      <color theme="1"/>
      <name val="Calibri"/>
      <family val="2"/>
    </font>
    <font>
      <sz val="11"/>
      <color rgb="FFFF0000"/>
      <name val="Assistant"/>
    </font>
    <font>
      <b/>
      <sz val="10.5"/>
      <color theme="1"/>
      <name val="Assistant"/>
    </font>
    <font>
      <b/>
      <sz val="12"/>
      <color theme="1"/>
      <name val="Times New Roman"/>
      <family val="1"/>
    </font>
    <font>
      <sz val="11"/>
      <name val="Times New Roman"/>
      <family val="1"/>
    </font>
    <font>
      <sz val="11"/>
      <color theme="1"/>
      <name val="Times New Roman"/>
      <family val="1"/>
    </font>
    <font>
      <vertAlign val="superscript"/>
      <sz val="11"/>
      <color theme="1"/>
      <name val="Times New Roman"/>
      <family val="1"/>
    </font>
    <font>
      <sz val="10"/>
      <color theme="1"/>
      <name val="Times New Roman"/>
      <family val="1"/>
    </font>
    <font>
      <vertAlign val="superscript"/>
      <sz val="10"/>
      <color theme="1"/>
      <name val="Times New Roman"/>
      <family val="1"/>
    </font>
    <font>
      <sz val="9"/>
      <color theme="1"/>
      <name val="Times New Roman"/>
      <family val="1"/>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darkGray">
        <fgColor indexed="9"/>
        <bgColor indexed="11"/>
      </patternFill>
    </fill>
    <fill>
      <patternFill patternType="solid">
        <fgColor rgb="FFFFFFCC"/>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60"/>
      </patternFill>
    </fill>
    <fill>
      <patternFill patternType="solid">
        <fgColor indexed="43"/>
        <bgColor indexed="64"/>
      </patternFill>
    </fill>
    <fill>
      <patternFill patternType="solid">
        <fgColor indexed="40"/>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rgb="FFAEDCE0"/>
        <bgColor indexed="64"/>
      </patternFill>
    </fill>
    <fill>
      <patternFill patternType="solid">
        <fgColor theme="4" tint="0.79998168889431442"/>
        <bgColor theme="4" tint="0.79998168889431442"/>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indexed="48"/>
      </top>
      <bottom style="double">
        <color indexed="48"/>
      </bottom>
      <diagonal/>
    </border>
    <border>
      <left/>
      <right/>
      <top/>
      <bottom style="double">
        <color indexed="17"/>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bottom style="thin">
        <color indexed="2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right/>
      <top/>
      <bottom style="thin">
        <color theme="4" tint="0.39997558519241921"/>
      </bottom>
      <diagonal/>
    </border>
    <border>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right style="thin">
        <color auto="1"/>
      </right>
      <top style="thin">
        <color indexed="64"/>
      </top>
      <bottom/>
      <diagonal/>
    </border>
    <border>
      <left style="thin">
        <color auto="1"/>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theme="9"/>
      </top>
      <bottom/>
      <diagonal/>
    </border>
    <border>
      <left/>
      <right/>
      <top style="double">
        <color theme="9"/>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D9D9D9"/>
      </bottom>
      <diagonal/>
    </border>
    <border>
      <left/>
      <right/>
      <top/>
      <bottom style="medium">
        <color rgb="FFD9D9D9"/>
      </bottom>
      <diagonal/>
    </border>
    <border>
      <left/>
      <right style="medium">
        <color indexed="64"/>
      </right>
      <top/>
      <bottom style="medium">
        <color rgb="FFD9D9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D9D9D9"/>
      </bottom>
      <diagonal/>
    </border>
    <border>
      <left/>
      <right/>
      <top style="medium">
        <color indexed="64"/>
      </top>
      <bottom style="medium">
        <color rgb="FFD9D9D9"/>
      </bottom>
      <diagonal/>
    </border>
    <border>
      <left/>
      <right style="medium">
        <color indexed="64"/>
      </right>
      <top style="medium">
        <color indexed="64"/>
      </top>
      <bottom style="medium">
        <color rgb="FFD9D9D9"/>
      </bottom>
      <diagonal/>
    </border>
  </borders>
  <cellStyleXfs count="93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164" fontId="7"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166"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17" fillId="0" borderId="0"/>
    <xf numFmtId="0" fontId="8" fillId="0" borderId="0"/>
    <xf numFmtId="0" fontId="8" fillId="0" borderId="0"/>
    <xf numFmtId="0" fontId="8" fillId="0" borderId="0"/>
    <xf numFmtId="0" fontId="7" fillId="0" borderId="0"/>
    <xf numFmtId="0" fontId="1" fillId="0" borderId="0"/>
    <xf numFmtId="0" fontId="1" fillId="0" borderId="0"/>
    <xf numFmtId="0" fontId="8" fillId="0" borderId="0"/>
    <xf numFmtId="0" fontId="18" fillId="0" borderId="0"/>
    <xf numFmtId="0" fontId="1" fillId="0" borderId="0"/>
    <xf numFmtId="0" fontId="1" fillId="0" borderId="0"/>
    <xf numFmtId="0" fontId="19" fillId="0" borderId="0"/>
    <xf numFmtId="0" fontId="1" fillId="0" borderId="0"/>
    <xf numFmtId="0" fontId="19" fillId="0" borderId="0"/>
    <xf numFmtId="0" fontId="19" fillId="0" borderId="0"/>
    <xf numFmtId="0" fontId="8" fillId="23" borderId="8" applyNumberFormat="0" applyFont="0" applyAlignment="0" applyProtection="0"/>
    <xf numFmtId="0" fontId="20" fillId="20" borderId="9" applyNumberFormat="0" applyAlignment="0" applyProtection="0"/>
    <xf numFmtId="9" fontId="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67" fontId="21" fillId="0" borderId="0" applyNumberFormat="0" applyBorder="0" applyAlignment="0">
      <alignment horizontal="right" readingOrder="2"/>
    </xf>
    <xf numFmtId="0" fontId="22" fillId="0" borderId="0" applyNumberFormat="0" applyBorder="0" applyAlignment="0">
      <alignment horizontal="left" readingOrder="1"/>
    </xf>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8" fillId="24" borderId="0" applyNumberFormat="0" applyFont="0" applyBorder="0" applyAlignment="0" applyProtection="0"/>
    <xf numFmtId="0" fontId="8" fillId="25" borderId="0" applyNumberFormat="0" applyFont="0" applyBorder="0" applyAlignment="0" applyProtection="0"/>
    <xf numFmtId="0" fontId="8" fillId="26" borderId="0" applyNumberFormat="0" applyFont="0" applyBorder="0" applyAlignment="0" applyProtection="0"/>
    <xf numFmtId="0" fontId="8" fillId="27" borderId="0" applyNumberFormat="0" applyFont="0" applyBorder="0" applyAlignment="0" applyProtection="0"/>
    <xf numFmtId="0" fontId="8" fillId="28" borderId="0" applyNumberFormat="0" applyFont="0" applyBorder="0" applyAlignment="0" applyProtection="0"/>
    <xf numFmtId="0" fontId="26" fillId="0" borderId="0"/>
    <xf numFmtId="9" fontId="1" fillId="0" borderId="0" applyFont="0" applyFill="0" applyBorder="0" applyAlignment="0" applyProtection="0"/>
    <xf numFmtId="0" fontId="28" fillId="0" borderId="0"/>
    <xf numFmtId="1" fontId="29" fillId="0" borderId="0">
      <protection locked="0"/>
    </xf>
    <xf numFmtId="170" fontId="29" fillId="0" borderId="0">
      <protection locked="0"/>
    </xf>
    <xf numFmtId="171" fontId="30" fillId="0" borderId="0">
      <protection locked="0"/>
    </xf>
    <xf numFmtId="171" fontId="30" fillId="0" borderId="0">
      <protection locked="0"/>
    </xf>
    <xf numFmtId="0" fontId="31" fillId="29" borderId="0" applyNumberFormat="0">
      <alignment horizontal="left"/>
    </xf>
    <xf numFmtId="43" fontId="1" fillId="0" borderId="0" applyFont="0" applyFill="0" applyBorder="0" applyAlignment="0" applyProtection="0"/>
    <xf numFmtId="43" fontId="8" fillId="0" borderId="0" applyFont="0" applyFill="0" applyBorder="0" applyAlignment="0" applyProtection="0"/>
    <xf numFmtId="0" fontId="2" fillId="20" borderId="0" applyNumberFormat="0" applyBorder="0" applyAlignment="0" applyProtection="0"/>
    <xf numFmtId="164" fontId="2" fillId="0" borderId="0" applyFont="0" applyFill="0" applyBorder="0" applyAlignment="0" applyProtection="0"/>
    <xf numFmtId="165" fontId="19"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14" fillId="20" borderId="2" applyNumberFormat="0" applyAlignment="0" applyProtection="0"/>
    <xf numFmtId="0" fontId="19" fillId="0" borderId="0"/>
    <xf numFmtId="0" fontId="19" fillId="0" borderId="0"/>
    <xf numFmtId="0" fontId="19" fillId="0" borderId="0"/>
    <xf numFmtId="0" fontId="33" fillId="0" borderId="0"/>
    <xf numFmtId="0" fontId="19" fillId="0" borderId="0"/>
    <xf numFmtId="0" fontId="32" fillId="0" borderId="0"/>
    <xf numFmtId="0" fontId="19" fillId="23" borderId="8" applyNumberFormat="0" applyFont="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9" fillId="24" borderId="0" applyNumberFormat="0" applyFont="0" applyBorder="0" applyAlignment="0" applyProtection="0"/>
    <xf numFmtId="0" fontId="19" fillId="25" borderId="0" applyNumberFormat="0" applyFont="0" applyBorder="0" applyAlignment="0" applyProtection="0"/>
    <xf numFmtId="0" fontId="19" fillId="26" borderId="0" applyNumberFormat="0" applyFont="0" applyBorder="0" applyAlignment="0" applyProtection="0"/>
    <xf numFmtId="0" fontId="19" fillId="27" borderId="0" applyNumberFormat="0" applyFont="0" applyBorder="0" applyAlignment="0" applyProtection="0"/>
    <xf numFmtId="0" fontId="19" fillId="28" borderId="0" applyNumberFormat="0" applyFont="0" applyBorder="0" applyAlignment="0" applyProtection="0"/>
    <xf numFmtId="43" fontId="8" fillId="0" borderId="0" applyFont="0" applyFill="0" applyBorder="0" applyAlignment="0" applyProtection="0"/>
    <xf numFmtId="0" fontId="27" fillId="0" borderId="0"/>
    <xf numFmtId="0" fontId="8" fillId="0" borderId="0"/>
    <xf numFmtId="0" fontId="33"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1" fillId="0" borderId="0"/>
    <xf numFmtId="0" fontId="1" fillId="0" borderId="0"/>
    <xf numFmtId="0" fontId="37" fillId="0" borderId="0" applyNumberFormat="0" applyFill="0" applyBorder="0" applyAlignment="0" applyProtection="0">
      <alignment vertical="top"/>
      <protection locked="0"/>
    </xf>
    <xf numFmtId="0" fontId="8" fillId="0" borderId="0"/>
    <xf numFmtId="9" fontId="1" fillId="0" borderId="0" applyFont="0" applyFill="0" applyBorder="0" applyAlignment="0" applyProtection="0"/>
    <xf numFmtId="0" fontId="1" fillId="30" borderId="11" applyNumberFormat="0" applyFont="0" applyAlignment="0" applyProtection="0"/>
    <xf numFmtId="166" fontId="2" fillId="0" borderId="0" applyFont="0" applyFill="0" applyBorder="0" applyAlignment="0" applyProtection="0"/>
    <xf numFmtId="166" fontId="2" fillId="0" borderId="0" applyFont="0" applyFill="0" applyBorder="0" applyAlignment="0" applyProtection="0"/>
    <xf numFmtId="0" fontId="38" fillId="0" borderId="0"/>
    <xf numFmtId="0" fontId="8"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39" borderId="0" applyNumberFormat="0" applyBorder="0" applyAlignment="0" applyProtection="0"/>
    <xf numFmtId="0" fontId="42" fillId="45" borderId="0" applyNumberFormat="0" applyBorder="0" applyAlignment="0" applyProtection="0"/>
    <xf numFmtId="0" fontId="42" fillId="33" borderId="0" applyNumberFormat="0" applyBorder="0" applyAlignment="0" applyProtection="0"/>
    <xf numFmtId="0" fontId="41" fillId="37" borderId="0" applyNumberFormat="0" applyBorder="0" applyAlignment="0" applyProtection="0"/>
    <xf numFmtId="0" fontId="41" fillId="39" borderId="0" applyNumberFormat="0" applyBorder="0" applyAlignment="0" applyProtection="0"/>
    <xf numFmtId="0" fontId="41" fillId="41" borderId="0" applyNumberFormat="0" applyBorder="0" applyAlignment="0" applyProtection="0"/>
    <xf numFmtId="0" fontId="41" fillId="33" borderId="0" applyNumberFormat="0" applyBorder="0" applyAlignment="0" applyProtection="0"/>
    <xf numFmtId="0" fontId="42" fillId="39" borderId="0" applyNumberFormat="0" applyBorder="0" applyAlignment="0" applyProtection="0"/>
    <xf numFmtId="0" fontId="42"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1" fillId="43" borderId="0" applyNumberFormat="0" applyBorder="0" applyAlignment="0" applyProtection="0"/>
    <xf numFmtId="0" fontId="41" fillId="32" borderId="0" applyNumberFormat="0" applyBorder="0" applyAlignment="0" applyProtection="0"/>
    <xf numFmtId="0" fontId="41" fillId="34" borderId="0" applyNumberFormat="0" applyBorder="0" applyAlignment="0" applyProtection="0"/>
    <xf numFmtId="0" fontId="42" fillId="35" borderId="0" applyNumberFormat="0" applyBorder="0" applyAlignment="0" applyProtection="0"/>
    <xf numFmtId="0" fontId="42" fillId="3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0" borderId="0" applyNumberFormat="0" applyBorder="0" applyAlignment="0" applyProtection="0"/>
    <xf numFmtId="0" fontId="42" fillId="48" borderId="0" applyNumberFormat="0" applyBorder="0" applyAlignment="0" applyProtection="0"/>
    <xf numFmtId="0" fontId="42" fillId="47" borderId="0" applyNumberFormat="0" applyBorder="0" applyAlignment="0" applyProtection="0"/>
    <xf numFmtId="0" fontId="5" fillId="20" borderId="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4" fillId="0" borderId="0" applyFill="0" applyBorder="0" applyAlignment="0" applyProtection="0"/>
    <xf numFmtId="176" fontId="34" fillId="0" borderId="0" applyFont="0" applyFill="0" applyBorder="0" applyAlignment="0" applyProtection="0"/>
    <xf numFmtId="177" fontId="44" fillId="0" borderId="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2" fontId="44" fillId="0" borderId="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0" fillId="5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1" applyNumberFormat="0" applyFont="0" applyAlignment="0" applyProtection="0"/>
    <xf numFmtId="0" fontId="20" fillId="20"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ill="0" applyBorder="0" applyProtection="0">
      <alignment horizontal="center"/>
    </xf>
    <xf numFmtId="168" fontId="51" fillId="0" borderId="0" applyFill="0" applyBorder="0" applyProtection="0">
      <alignment horizontal="center"/>
    </xf>
    <xf numFmtId="4" fontId="50" fillId="22" borderId="15" applyNumberFormat="0" applyProtection="0">
      <alignment vertical="center"/>
    </xf>
    <xf numFmtId="4" fontId="52" fillId="22" borderId="16" applyNumberFormat="0" applyProtection="0">
      <alignment vertical="center"/>
    </xf>
    <xf numFmtId="4" fontId="53" fillId="55" borderId="15" applyNumberFormat="0" applyProtection="0">
      <alignment vertical="center"/>
    </xf>
    <xf numFmtId="4" fontId="54" fillId="22" borderId="16" applyNumberFormat="0" applyProtection="0">
      <alignment vertical="center"/>
    </xf>
    <xf numFmtId="4" fontId="50" fillId="55" borderId="15" applyNumberFormat="0" applyProtection="0">
      <alignment horizontal="left" vertical="center" indent="1"/>
    </xf>
    <xf numFmtId="4" fontId="52" fillId="22" borderId="16" applyNumberFormat="0" applyProtection="0">
      <alignment horizontal="left" vertical="center" indent="1"/>
    </xf>
    <xf numFmtId="0" fontId="55" fillId="22" borderId="16" applyNumberFormat="0" applyProtection="0">
      <alignment horizontal="left" vertical="top" indent="1"/>
    </xf>
    <xf numFmtId="0" fontId="52" fillId="22" borderId="16" applyNumberFormat="0" applyProtection="0">
      <alignment horizontal="left" vertical="top" indent="1"/>
    </xf>
    <xf numFmtId="4" fontId="50" fillId="14" borderId="15" applyNumberFormat="0" applyProtection="0">
      <alignment horizontal="left" vertical="center" indent="1"/>
    </xf>
    <xf numFmtId="4" fontId="52" fillId="56" borderId="0" applyNumberFormat="0" applyProtection="0">
      <alignment horizontal="left" vertical="center" indent="1"/>
    </xf>
    <xf numFmtId="4" fontId="50" fillId="3" borderId="15" applyNumberFormat="0" applyProtection="0">
      <alignment horizontal="right" vertical="center"/>
    </xf>
    <xf numFmtId="4" fontId="56" fillId="3" borderId="16" applyNumberFormat="0" applyProtection="0">
      <alignment horizontal="right" vertical="center"/>
    </xf>
    <xf numFmtId="4" fontId="50" fillId="57" borderId="15" applyNumberFormat="0" applyProtection="0">
      <alignment horizontal="right" vertical="center"/>
    </xf>
    <xf numFmtId="4" fontId="56" fillId="9" borderId="16" applyNumberFormat="0" applyProtection="0">
      <alignment horizontal="right" vertical="center"/>
    </xf>
    <xf numFmtId="4" fontId="50" fillId="17" borderId="17" applyNumberFormat="0" applyProtection="0">
      <alignment horizontal="right" vertical="center"/>
    </xf>
    <xf numFmtId="4" fontId="56" fillId="17" borderId="16" applyNumberFormat="0" applyProtection="0">
      <alignment horizontal="right" vertical="center"/>
    </xf>
    <xf numFmtId="4" fontId="50" fillId="11" borderId="15" applyNumberFormat="0" applyProtection="0">
      <alignment horizontal="right" vertical="center"/>
    </xf>
    <xf numFmtId="4" fontId="56" fillId="11" borderId="16" applyNumberFormat="0" applyProtection="0">
      <alignment horizontal="right" vertical="center"/>
    </xf>
    <xf numFmtId="4" fontId="50" fillId="15" borderId="15" applyNumberFormat="0" applyProtection="0">
      <alignment horizontal="right" vertical="center"/>
    </xf>
    <xf numFmtId="4" fontId="56" fillId="15" borderId="16" applyNumberFormat="0" applyProtection="0">
      <alignment horizontal="right" vertical="center"/>
    </xf>
    <xf numFmtId="4" fontId="50" fillId="19" borderId="15" applyNumberFormat="0" applyProtection="0">
      <alignment horizontal="right" vertical="center"/>
    </xf>
    <xf numFmtId="4" fontId="56" fillId="19" borderId="16" applyNumberFormat="0" applyProtection="0">
      <alignment horizontal="right" vertical="center"/>
    </xf>
    <xf numFmtId="4" fontId="50" fillId="18" borderId="15" applyNumberFormat="0" applyProtection="0">
      <alignment horizontal="right" vertical="center"/>
    </xf>
    <xf numFmtId="4" fontId="56" fillId="18" borderId="16" applyNumberFormat="0" applyProtection="0">
      <alignment horizontal="right" vertical="center"/>
    </xf>
    <xf numFmtId="4" fontId="50" fillId="58" borderId="15" applyNumberFormat="0" applyProtection="0">
      <alignment horizontal="right" vertical="center"/>
    </xf>
    <xf numFmtId="4" fontId="56" fillId="58" borderId="16" applyNumberFormat="0" applyProtection="0">
      <alignment horizontal="right" vertical="center"/>
    </xf>
    <xf numFmtId="4" fontId="50" fillId="10" borderId="15" applyNumberFormat="0" applyProtection="0">
      <alignment horizontal="right" vertical="center"/>
    </xf>
    <xf numFmtId="4" fontId="56" fillId="10" borderId="16" applyNumberFormat="0" applyProtection="0">
      <alignment horizontal="right" vertical="center"/>
    </xf>
    <xf numFmtId="4" fontId="50" fillId="59" borderId="17" applyNumberFormat="0" applyProtection="0">
      <alignment horizontal="left" vertical="center" indent="1"/>
    </xf>
    <xf numFmtId="4" fontId="52" fillId="59" borderId="18" applyNumberFormat="0" applyProtection="0">
      <alignment horizontal="left" vertical="center" indent="1"/>
    </xf>
    <xf numFmtId="4" fontId="8" fillId="60" borderId="17" applyNumberFormat="0" applyProtection="0">
      <alignment horizontal="left" vertical="center" indent="1"/>
    </xf>
    <xf numFmtId="4" fontId="56" fillId="61" borderId="0" applyNumberFormat="0" applyProtection="0">
      <alignment horizontal="left" vertical="center" indent="1"/>
    </xf>
    <xf numFmtId="4" fontId="8" fillId="60" borderId="17" applyNumberFormat="0" applyProtection="0">
      <alignment horizontal="left" vertical="center" indent="1"/>
    </xf>
    <xf numFmtId="4" fontId="40" fillId="60" borderId="0" applyNumberFormat="0" applyProtection="0">
      <alignment horizontal="left" vertical="center" indent="1"/>
    </xf>
    <xf numFmtId="4" fontId="50" fillId="56" borderId="15" applyNumberFormat="0" applyProtection="0">
      <alignment horizontal="right" vertical="center"/>
    </xf>
    <xf numFmtId="4" fontId="56" fillId="56" borderId="16" applyNumberFormat="0" applyProtection="0">
      <alignment horizontal="right" vertical="center"/>
    </xf>
    <xf numFmtId="4" fontId="50" fillId="61" borderId="17" applyNumberFormat="0" applyProtection="0">
      <alignment horizontal="left" vertical="center" indent="1"/>
    </xf>
    <xf numFmtId="4" fontId="56" fillId="61" borderId="0" applyNumberFormat="0" applyProtection="0">
      <alignment horizontal="left" vertical="center" indent="1"/>
    </xf>
    <xf numFmtId="4" fontId="50" fillId="56" borderId="17" applyNumberFormat="0" applyProtection="0">
      <alignment horizontal="left" vertical="center" indent="1"/>
    </xf>
    <xf numFmtId="4" fontId="56" fillId="56" borderId="0" applyNumberFormat="0" applyProtection="0">
      <alignment horizontal="left" vertical="center" indent="1"/>
    </xf>
    <xf numFmtId="0" fontId="50" fillId="20" borderId="15" applyNumberFormat="0" applyProtection="0">
      <alignment horizontal="left" vertical="center" indent="1"/>
    </xf>
    <xf numFmtId="0" fontId="8" fillId="60" borderId="16" applyNumberFormat="0" applyProtection="0">
      <alignment horizontal="left" vertical="center" indent="1"/>
    </xf>
    <xf numFmtId="0" fontId="50" fillId="60" borderId="16" applyNumberFormat="0" applyProtection="0">
      <alignment horizontal="left" vertical="top" indent="1"/>
    </xf>
    <xf numFmtId="0" fontId="8" fillId="60" borderId="16" applyNumberFormat="0" applyProtection="0">
      <alignment horizontal="left" vertical="top" indent="1"/>
    </xf>
    <xf numFmtId="0" fontId="50" fillId="62" borderId="15" applyNumberFormat="0" applyProtection="0">
      <alignment horizontal="left" vertical="center" indent="1"/>
    </xf>
    <xf numFmtId="0" fontId="8" fillId="56" borderId="16" applyNumberFormat="0" applyProtection="0">
      <alignment horizontal="left" vertical="center" indent="1"/>
    </xf>
    <xf numFmtId="0" fontId="50" fillId="56" borderId="16" applyNumberFormat="0" applyProtection="0">
      <alignment horizontal="left" vertical="top" indent="1"/>
    </xf>
    <xf numFmtId="0" fontId="8" fillId="56" borderId="16" applyNumberFormat="0" applyProtection="0">
      <alignment horizontal="left" vertical="top" indent="1"/>
    </xf>
    <xf numFmtId="0" fontId="50" fillId="8" borderId="15" applyNumberFormat="0" applyProtection="0">
      <alignment horizontal="left" vertical="center" indent="1"/>
    </xf>
    <xf numFmtId="0" fontId="8" fillId="8" borderId="16" applyNumberFormat="0" applyProtection="0">
      <alignment horizontal="left" vertical="center" indent="1"/>
    </xf>
    <xf numFmtId="0" fontId="50" fillId="8" borderId="16" applyNumberFormat="0" applyProtection="0">
      <alignment horizontal="left" vertical="top" indent="1"/>
    </xf>
    <xf numFmtId="0" fontId="8" fillId="8" borderId="16" applyNumberFormat="0" applyProtection="0">
      <alignment horizontal="left" vertical="top" indent="1"/>
    </xf>
    <xf numFmtId="0" fontId="50" fillId="61" borderId="15" applyNumberFormat="0" applyProtection="0">
      <alignment horizontal="left" vertical="center" indent="1"/>
    </xf>
    <xf numFmtId="0" fontId="8" fillId="61" borderId="16" applyNumberFormat="0" applyProtection="0">
      <alignment horizontal="left" vertical="center" indent="1"/>
    </xf>
    <xf numFmtId="0" fontId="50" fillId="61" borderId="16" applyNumberFormat="0" applyProtection="0">
      <alignment horizontal="left" vertical="top" indent="1"/>
    </xf>
    <xf numFmtId="0" fontId="8" fillId="61" borderId="16" applyNumberFormat="0" applyProtection="0">
      <alignment horizontal="left" vertical="top" indent="1"/>
    </xf>
    <xf numFmtId="0" fontId="50" fillId="63" borderId="19" applyNumberFormat="0">
      <protection locked="0"/>
    </xf>
    <xf numFmtId="0" fontId="8" fillId="63" borderId="1" applyNumberFormat="0">
      <protection locked="0"/>
    </xf>
    <xf numFmtId="0" fontId="57" fillId="60" borderId="20" applyBorder="0"/>
    <xf numFmtId="4" fontId="58" fillId="23" borderId="16" applyNumberFormat="0" applyProtection="0">
      <alignment vertical="center"/>
    </xf>
    <xf numFmtId="4" fontId="56" fillId="23" borderId="16" applyNumberFormat="0" applyProtection="0">
      <alignment vertical="center"/>
    </xf>
    <xf numFmtId="4" fontId="53" fillId="64" borderId="1" applyNumberFormat="0" applyProtection="0">
      <alignment vertical="center"/>
    </xf>
    <xf numFmtId="4" fontId="59" fillId="23" borderId="16" applyNumberFormat="0" applyProtection="0">
      <alignment vertical="center"/>
    </xf>
    <xf numFmtId="4" fontId="58" fillId="20" borderId="16" applyNumberFormat="0" applyProtection="0">
      <alignment horizontal="left" vertical="center" indent="1"/>
    </xf>
    <xf numFmtId="4" fontId="56" fillId="23" borderId="16" applyNumberFormat="0" applyProtection="0">
      <alignment horizontal="left" vertical="center" indent="1"/>
    </xf>
    <xf numFmtId="0" fontId="58" fillId="23" borderId="16" applyNumberFormat="0" applyProtection="0">
      <alignment horizontal="left" vertical="top" indent="1"/>
    </xf>
    <xf numFmtId="0" fontId="56" fillId="23" borderId="16" applyNumberFormat="0" applyProtection="0">
      <alignment horizontal="left" vertical="top" indent="1"/>
    </xf>
    <xf numFmtId="4" fontId="50" fillId="0" borderId="15" applyNumberFormat="0" applyProtection="0">
      <alignment horizontal="right" vertical="center"/>
    </xf>
    <xf numFmtId="4" fontId="56" fillId="61" borderId="16" applyNumberFormat="0" applyProtection="0">
      <alignment horizontal="right" vertical="center"/>
    </xf>
    <xf numFmtId="4" fontId="53" fillId="65" borderId="15" applyNumberFormat="0" applyProtection="0">
      <alignment horizontal="right" vertical="center"/>
    </xf>
    <xf numFmtId="4" fontId="59" fillId="61" borderId="16" applyNumberFormat="0" applyProtection="0">
      <alignment horizontal="right" vertical="center"/>
    </xf>
    <xf numFmtId="4" fontId="50" fillId="14" borderId="15" applyNumberFormat="0" applyProtection="0">
      <alignment horizontal="left" vertical="center" indent="1"/>
    </xf>
    <xf numFmtId="4" fontId="56" fillId="56" borderId="16" applyNumberFormat="0" applyProtection="0">
      <alignment horizontal="left" vertical="center" indent="1"/>
    </xf>
    <xf numFmtId="0" fontId="58" fillId="56" borderId="16" applyNumberFormat="0" applyProtection="0">
      <alignment horizontal="left" vertical="top" indent="1"/>
    </xf>
    <xf numFmtId="0" fontId="56" fillId="56" borderId="16" applyNumberFormat="0" applyProtection="0">
      <alignment horizontal="left" vertical="top" indent="1"/>
    </xf>
    <xf numFmtId="4" fontId="60" fillId="66" borderId="17" applyNumberFormat="0" applyProtection="0">
      <alignment horizontal="left" vertical="center" indent="1"/>
    </xf>
    <xf numFmtId="4" fontId="61" fillId="66" borderId="0" applyNumberFormat="0" applyProtection="0">
      <alignment horizontal="left" vertical="center" indent="1"/>
    </xf>
    <xf numFmtId="0" fontId="50" fillId="67" borderId="1"/>
    <xf numFmtId="4" fontId="62" fillId="63" borderId="15" applyNumberFormat="0" applyProtection="0">
      <alignment horizontal="right" vertical="center"/>
    </xf>
    <xf numFmtId="4" fontId="63" fillId="61" borderId="16" applyNumberFormat="0" applyProtection="0">
      <alignment horizontal="right" vertical="center"/>
    </xf>
    <xf numFmtId="0" fontId="64" fillId="0" borderId="0" applyNumberForma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3" fillId="16" borderId="0" applyNumberFormat="0" applyBorder="0" applyAlignment="0" applyProtection="0"/>
    <xf numFmtId="0" fontId="42" fillId="68" borderId="0" applyNumberFormat="0" applyBorder="0" applyAlignment="0" applyProtection="0"/>
    <xf numFmtId="0" fontId="3" fillId="17" borderId="0" applyNumberFormat="0" applyBorder="0" applyAlignment="0" applyProtection="0"/>
    <xf numFmtId="0" fontId="42" fillId="69" borderId="0" applyNumberFormat="0" applyBorder="0" applyAlignment="0" applyProtection="0"/>
    <xf numFmtId="0" fontId="3" fillId="18" borderId="0" applyNumberFormat="0" applyBorder="0" applyAlignment="0" applyProtection="0"/>
    <xf numFmtId="0" fontId="42" fillId="70" borderId="0" applyNumberFormat="0" applyBorder="0" applyAlignment="0" applyProtection="0"/>
    <xf numFmtId="0" fontId="3" fillId="13" borderId="0" applyNumberFormat="0" applyBorder="0" applyAlignment="0" applyProtection="0"/>
    <xf numFmtId="0" fontId="42" fillId="71" borderId="0" applyNumberFormat="0" applyBorder="0" applyAlignment="0" applyProtection="0"/>
    <xf numFmtId="0" fontId="3" fillId="14" borderId="0" applyNumberFormat="0" applyBorder="0" applyAlignment="0" applyProtection="0"/>
    <xf numFmtId="0" fontId="42" fillId="35" borderId="0" applyNumberFormat="0" applyBorder="0" applyAlignment="0" applyProtection="0"/>
    <xf numFmtId="0" fontId="3" fillId="19" borderId="0" applyNumberFormat="0" applyBorder="0" applyAlignment="0" applyProtection="0"/>
    <xf numFmtId="0" fontId="42" fillId="72" borderId="0" applyNumberFormat="0" applyBorder="0" applyAlignment="0" applyProtection="0"/>
    <xf numFmtId="0" fontId="50" fillId="46" borderId="15" applyNumberFormat="0" applyFont="0" applyAlignment="0" applyProtection="0"/>
    <xf numFmtId="0" fontId="5" fillId="20" borderId="2" applyNumberFormat="0" applyAlignment="0" applyProtection="0"/>
    <xf numFmtId="0" fontId="65" fillId="73" borderId="15" applyNumberFormat="0" applyAlignment="0" applyProtection="0"/>
    <xf numFmtId="0" fontId="10" fillId="4" borderId="0" applyNumberFormat="0" applyBorder="0" applyAlignment="0" applyProtection="0"/>
    <xf numFmtId="0" fontId="41" fillId="44" borderId="0" applyNumberFormat="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11" fillId="0" borderId="4" applyNumberFormat="0" applyFill="0" applyAlignment="0" applyProtection="0"/>
    <xf numFmtId="0" fontId="67" fillId="0" borderId="21" applyNumberFormat="0" applyFill="0" applyAlignment="0" applyProtection="0"/>
    <xf numFmtId="0" fontId="12" fillId="0" borderId="5" applyNumberFormat="0" applyFill="0" applyAlignment="0" applyProtection="0"/>
    <xf numFmtId="0" fontId="68" fillId="0" borderId="22" applyNumberFormat="0" applyFill="0" applyAlignment="0" applyProtection="0"/>
    <xf numFmtId="0" fontId="13" fillId="0" borderId="6" applyNumberFormat="0" applyFill="0" applyAlignment="0" applyProtection="0"/>
    <xf numFmtId="0" fontId="69" fillId="0" borderId="23" applyNumberFormat="0" applyFill="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16" fillId="22" borderId="0" applyNumberFormat="0" applyBorder="0" applyAlignment="0" applyProtection="0"/>
    <xf numFmtId="0" fontId="70" fillId="47" borderId="0" applyNumberFormat="0" applyBorder="0" applyAlignment="0" applyProtection="0"/>
    <xf numFmtId="0" fontId="8" fillId="0" borderId="0">
      <alignment wrapText="1"/>
    </xf>
    <xf numFmtId="0" fontId="24" fillId="0" borderId="10" applyNumberFormat="0" applyFill="0" applyAlignment="0" applyProtection="0"/>
    <xf numFmtId="0" fontId="45" fillId="0" borderId="24" applyNumberFormat="0" applyFill="0" applyAlignment="0" applyProtection="0"/>
    <xf numFmtId="0" fontId="20" fillId="20" borderId="9" applyNumberFormat="0" applyAlignment="0" applyProtection="0"/>
    <xf numFmtId="0" fontId="71" fillId="73" borderId="9" applyNumberFormat="0" applyAlignment="0" applyProtection="0"/>
    <xf numFmtId="0" fontId="14" fillId="7" borderId="2" applyNumberFormat="0" applyAlignment="0" applyProtection="0"/>
    <xf numFmtId="0" fontId="72" fillId="47" borderId="15" applyNumberFormat="0" applyAlignment="0" applyProtection="0"/>
    <xf numFmtId="0" fontId="4" fillId="3" borderId="0" applyNumberFormat="0" applyBorder="0" applyAlignment="0" applyProtection="0"/>
    <xf numFmtId="0" fontId="73" fillId="46" borderId="0" applyNumberFormat="0" applyBorder="0" applyAlignment="0" applyProtection="0"/>
    <xf numFmtId="0" fontId="6" fillId="21" borderId="3" applyNumberFormat="0" applyAlignment="0" applyProtection="0"/>
    <xf numFmtId="0" fontId="74" fillId="71" borderId="3" applyNumberFormat="0" applyAlignment="0" applyProtection="0"/>
    <xf numFmtId="0" fontId="15" fillId="0" borderId="7" applyNumberFormat="0" applyFill="0" applyAlignment="0" applyProtection="0"/>
    <xf numFmtId="0" fontId="70" fillId="0" borderId="25" applyNumberFormat="0" applyFill="0" applyAlignment="0" applyProtection="0"/>
    <xf numFmtId="0" fontId="35" fillId="0" borderId="0">
      <alignment horizontal="right" wrapText="1"/>
    </xf>
    <xf numFmtId="166" fontId="2" fillId="0" borderId="0" applyFont="0" applyFill="0" applyBorder="0" applyAlignment="0" applyProtection="0"/>
    <xf numFmtId="0" fontId="8" fillId="0" borderId="0"/>
    <xf numFmtId="0" fontId="8" fillId="0" borderId="0"/>
    <xf numFmtId="0" fontId="8" fillId="0" borderId="0"/>
    <xf numFmtId="0" fontId="8" fillId="0" borderId="0" applyBorder="0"/>
    <xf numFmtId="0" fontId="8" fillId="0" borderId="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8" borderId="0" applyNumberFormat="0" applyBorder="0" applyAlignment="0" applyProtection="0"/>
    <xf numFmtId="0" fontId="78" fillId="11" borderId="0" applyNumberFormat="0" applyBorder="0" applyAlignment="0" applyProtection="0"/>
    <xf numFmtId="0" fontId="79" fillId="12"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9" borderId="0" applyNumberFormat="0" applyBorder="0" applyAlignment="0" applyProtection="0"/>
    <xf numFmtId="0" fontId="80" fillId="3" borderId="0" applyNumberFormat="0" applyBorder="0" applyAlignment="0" applyProtection="0"/>
    <xf numFmtId="0" fontId="81" fillId="20" borderId="2" applyNumberFormat="0" applyAlignment="0" applyProtection="0"/>
    <xf numFmtId="0" fontId="82" fillId="21" borderId="3" applyNumberFormat="0" applyAlignment="0" applyProtection="0"/>
    <xf numFmtId="43" fontId="77" fillId="0" borderId="0" applyFont="0" applyFill="0" applyBorder="0" applyAlignment="0" applyProtection="0"/>
    <xf numFmtId="0" fontId="83" fillId="0" borderId="0" applyNumberFormat="0" applyFill="0" applyBorder="0" applyAlignment="0" applyProtection="0"/>
    <xf numFmtId="0" fontId="84" fillId="4" borderId="0" applyNumberFormat="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7" borderId="2" applyNumberFormat="0" applyAlignment="0" applyProtection="0"/>
    <xf numFmtId="0" fontId="89" fillId="0" borderId="7" applyNumberFormat="0" applyFill="0" applyAlignment="0" applyProtection="0"/>
    <xf numFmtId="0" fontId="90" fillId="22" borderId="0" applyNumberFormat="0" applyBorder="0" applyAlignment="0" applyProtection="0"/>
    <xf numFmtId="0" fontId="91" fillId="20" borderId="9" applyNumberFormat="0" applyAlignment="0" applyProtection="0"/>
    <xf numFmtId="9" fontId="77" fillId="0" borderId="0" applyFont="0" applyFill="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0" applyNumberFormat="0" applyFill="0" applyBorder="0" applyAlignment="0" applyProtection="0"/>
    <xf numFmtId="43" fontId="8" fillId="0" borderId="0" applyFont="0" applyFill="0" applyBorder="0" applyAlignment="0" applyProtection="0"/>
    <xf numFmtId="0" fontId="8" fillId="23" borderId="8" applyNumberFormat="0" applyFont="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8" borderId="0" applyNumberFormat="0" applyBorder="0" applyAlignment="0" applyProtection="0"/>
    <xf numFmtId="0" fontId="95" fillId="11" borderId="0" applyNumberFormat="0" applyBorder="0" applyAlignment="0" applyProtection="0"/>
    <xf numFmtId="0" fontId="96" fillId="12"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43" fontId="8" fillId="0" borderId="0" applyFont="0" applyFill="0" applyBorder="0" applyAlignment="0" applyProtection="0"/>
    <xf numFmtId="0" fontId="8" fillId="23" borderId="8" applyNumberFormat="0" applyFont="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9" borderId="0" applyNumberFormat="0" applyBorder="0" applyAlignment="0" applyProtection="0"/>
    <xf numFmtId="0" fontId="8" fillId="23" borderId="8" applyNumberFormat="0" applyFont="0" applyAlignment="0" applyProtection="0"/>
    <xf numFmtId="0" fontId="97" fillId="20" borderId="2" applyNumberFormat="0" applyAlignment="0" applyProtection="0"/>
    <xf numFmtId="0" fontId="98" fillId="4" borderId="0" applyNumberFormat="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2" borderId="0" applyNumberFormat="0" applyBorder="0" applyAlignment="0" applyProtection="0"/>
    <xf numFmtId="0" fontId="102" fillId="0" borderId="10" applyNumberFormat="0" applyFill="0" applyAlignment="0" applyProtection="0"/>
    <xf numFmtId="0" fontId="103" fillId="20" borderId="9" applyNumberFormat="0" applyAlignment="0" applyProtection="0"/>
    <xf numFmtId="0" fontId="104" fillId="7" borderId="2" applyNumberFormat="0" applyAlignment="0" applyProtection="0"/>
    <xf numFmtId="0" fontId="105" fillId="3" borderId="0" applyNumberFormat="0" applyBorder="0" applyAlignment="0" applyProtection="0"/>
    <xf numFmtId="0" fontId="106" fillId="21" borderId="3" applyNumberFormat="0" applyAlignment="0" applyProtection="0"/>
    <xf numFmtId="0" fontId="107" fillId="0" borderId="7" applyNumberFormat="0" applyFill="0" applyAlignment="0" applyProtection="0"/>
    <xf numFmtId="0" fontId="8" fillId="0" borderId="0"/>
    <xf numFmtId="43" fontId="77" fillId="0" borderId="0" applyFont="0" applyFill="0" applyBorder="0" applyAlignment="0" applyProtection="0"/>
    <xf numFmtId="9" fontId="77" fillId="0" borderId="0" applyFont="0" applyFill="0" applyBorder="0" applyAlignment="0" applyProtection="0"/>
    <xf numFmtId="43" fontId="8" fillId="0" borderId="0" applyFont="0" applyFill="0" applyBorder="0" applyAlignment="0" applyProtection="0"/>
    <xf numFmtId="0" fontId="8" fillId="23" borderId="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38" fillId="0" borderId="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9" borderId="0" applyNumberFormat="0" applyBorder="0" applyAlignment="0" applyProtection="0"/>
    <xf numFmtId="43" fontId="77" fillId="0" borderId="0" applyFont="0" applyFill="0" applyBorder="0" applyAlignment="0" applyProtection="0"/>
    <xf numFmtId="0" fontId="8" fillId="0" borderId="0">
      <alignment wrapText="1"/>
    </xf>
    <xf numFmtId="179" fontId="8" fillId="0" borderId="0">
      <alignment wrapText="1"/>
    </xf>
    <xf numFmtId="0" fontId="108" fillId="0" borderId="0" applyBorder="0"/>
  </cellStyleXfs>
  <cellXfs count="249">
    <xf numFmtId="0" fontId="0" fillId="0" borderId="0" xfId="0"/>
    <xf numFmtId="0" fontId="75" fillId="0" borderId="1" xfId="0" applyFont="1" applyFill="1" applyBorder="1"/>
    <xf numFmtId="0" fontId="75" fillId="0" borderId="0" xfId="0" applyFont="1" applyFill="1"/>
    <xf numFmtId="0" fontId="75" fillId="0" borderId="0" xfId="0" applyFont="1" applyFill="1" applyAlignment="1"/>
    <xf numFmtId="172" fontId="75" fillId="0" borderId="1" xfId="79" applyNumberFormat="1" applyFont="1" applyFill="1" applyBorder="1" applyAlignment="1">
      <alignment horizontal="center"/>
    </xf>
    <xf numFmtId="172" fontId="75" fillId="0" borderId="14" xfId="79" applyNumberFormat="1" applyFont="1" applyFill="1" applyBorder="1" applyAlignment="1">
      <alignment horizontal="center"/>
    </xf>
    <xf numFmtId="2" fontId="76" fillId="0" borderId="0" xfId="103" applyNumberFormat="1" applyFont="1" applyFill="1" applyBorder="1" applyAlignment="1">
      <alignment horizontal="center"/>
    </xf>
    <xf numFmtId="2" fontId="76" fillId="0" borderId="0" xfId="48" applyNumberFormat="1" applyFont="1" applyFill="1" applyBorder="1" applyAlignment="1">
      <alignment horizontal="center"/>
    </xf>
    <xf numFmtId="169" fontId="75" fillId="0" borderId="27" xfId="72" applyNumberFormat="1" applyFont="1" applyFill="1" applyBorder="1"/>
    <xf numFmtId="0" fontId="75" fillId="0" borderId="0" xfId="0" applyFont="1" applyFill="1" applyBorder="1"/>
    <xf numFmtId="169" fontId="75" fillId="0" borderId="1" xfId="0" applyNumberFormat="1" applyFont="1" applyFill="1" applyBorder="1" applyAlignment="1"/>
    <xf numFmtId="169" fontId="75" fillId="0" borderId="13" xfId="0" applyNumberFormat="1" applyFont="1" applyFill="1" applyBorder="1" applyAlignment="1"/>
    <xf numFmtId="1" fontId="76" fillId="0" borderId="0" xfId="103" applyNumberFormat="1" applyFont="1" applyFill="1" applyBorder="1" applyAlignment="1">
      <alignment horizontal="center"/>
    </xf>
    <xf numFmtId="2" fontId="76" fillId="74" borderId="30" xfId="105" applyNumberFormat="1" applyFont="1" applyFill="1" applyBorder="1" applyAlignment="1">
      <alignment horizontal="center"/>
    </xf>
    <xf numFmtId="0" fontId="75" fillId="0" borderId="0" xfId="0" applyFont="1"/>
    <xf numFmtId="0" fontId="110" fillId="0" borderId="0" xfId="0" applyFont="1"/>
    <xf numFmtId="2" fontId="75" fillId="0" borderId="31" xfId="0" applyNumberFormat="1" applyFont="1" applyFill="1" applyBorder="1" applyAlignment="1">
      <alignment horizontal="center" vertical="center"/>
    </xf>
    <xf numFmtId="0" fontId="75" fillId="74" borderId="0" xfId="0" applyFont="1" applyFill="1" applyBorder="1" applyAlignment="1">
      <alignment horizontal="center" wrapText="1"/>
    </xf>
    <xf numFmtId="0" fontId="75" fillId="74" borderId="32" xfId="0" applyFont="1" applyFill="1" applyBorder="1" applyAlignment="1">
      <alignment horizontal="center" wrapText="1"/>
    </xf>
    <xf numFmtId="2" fontId="76" fillId="74" borderId="26" xfId="105" applyNumberFormat="1" applyFont="1" applyFill="1" applyBorder="1" applyAlignment="1">
      <alignment horizontal="center"/>
    </xf>
    <xf numFmtId="169" fontId="75" fillId="0" borderId="37" xfId="829" applyNumberFormat="1" applyFont="1" applyFill="1" applyBorder="1" applyAlignment="1"/>
    <xf numFmtId="169" fontId="75" fillId="0" borderId="35" xfId="0" applyNumberFormat="1" applyFont="1" applyFill="1" applyBorder="1" applyAlignment="1"/>
    <xf numFmtId="0" fontId="75" fillId="74" borderId="0" xfId="0" applyFont="1" applyFill="1"/>
    <xf numFmtId="0" fontId="75" fillId="74" borderId="1" xfId="0" applyFont="1" applyFill="1" applyBorder="1" applyAlignment="1">
      <alignment horizontal="center" wrapText="1"/>
    </xf>
    <xf numFmtId="0" fontId="75" fillId="74" borderId="35" xfId="0" applyFont="1" applyFill="1" applyBorder="1" applyAlignment="1">
      <alignment horizontal="center" wrapText="1"/>
    </xf>
    <xf numFmtId="0" fontId="75" fillId="74" borderId="12" xfId="0" applyFont="1" applyFill="1" applyBorder="1"/>
    <xf numFmtId="0" fontId="75" fillId="74" borderId="0" xfId="0" applyFont="1" applyFill="1" applyBorder="1"/>
    <xf numFmtId="0" fontId="75" fillId="74" borderId="34" xfId="0" applyFont="1" applyFill="1" applyBorder="1"/>
    <xf numFmtId="1" fontId="76" fillId="0" borderId="0" xfId="830" applyNumberFormat="1" applyFont="1" applyFill="1" applyBorder="1" applyAlignment="1">
      <alignment horizontal="right"/>
    </xf>
    <xf numFmtId="0" fontId="75" fillId="0" borderId="34" xfId="0" applyFont="1" applyFill="1" applyBorder="1"/>
    <xf numFmtId="178" fontId="75" fillId="0" borderId="34" xfId="0" applyNumberFormat="1" applyFont="1" applyFill="1" applyBorder="1"/>
    <xf numFmtId="0" fontId="75" fillId="74" borderId="39" xfId="0" applyFont="1" applyFill="1" applyBorder="1"/>
    <xf numFmtId="0" fontId="76" fillId="74" borderId="39" xfId="0" applyFont="1" applyFill="1" applyBorder="1" applyAlignment="1">
      <alignment horizontal="center" wrapText="1"/>
    </xf>
    <xf numFmtId="0" fontId="76" fillId="74" borderId="40" xfId="0" applyFont="1" applyFill="1" applyBorder="1" applyAlignment="1">
      <alignment horizontal="center" wrapText="1"/>
    </xf>
    <xf numFmtId="0" fontId="75" fillId="0" borderId="36" xfId="0" applyFont="1" applyFill="1" applyBorder="1"/>
    <xf numFmtId="169" fontId="75" fillId="0" borderId="35" xfId="72" applyNumberFormat="1" applyFont="1" applyFill="1" applyBorder="1"/>
    <xf numFmtId="0" fontId="75" fillId="0" borderId="33" xfId="0" applyFont="1" applyFill="1" applyBorder="1"/>
    <xf numFmtId="169" fontId="75" fillId="0" borderId="34" xfId="72" applyNumberFormat="1" applyFont="1" applyFill="1" applyBorder="1"/>
    <xf numFmtId="169" fontId="75" fillId="0" borderId="31" xfId="72" applyNumberFormat="1" applyFont="1" applyFill="1" applyBorder="1"/>
    <xf numFmtId="0" fontId="76" fillId="0" borderId="36" xfId="52" applyFont="1" applyBorder="1"/>
    <xf numFmtId="0" fontId="76" fillId="74" borderId="38" xfId="52" applyFont="1" applyFill="1" applyBorder="1"/>
    <xf numFmtId="0" fontId="76" fillId="74" borderId="39" xfId="52" applyFont="1" applyFill="1" applyBorder="1"/>
    <xf numFmtId="173" fontId="76" fillId="0" borderId="36" xfId="0" applyNumberFormat="1" applyFont="1" applyFill="1" applyBorder="1" applyAlignment="1">
      <alignment horizontal="center"/>
    </xf>
    <xf numFmtId="172" fontId="75" fillId="0" borderId="35" xfId="79" applyNumberFormat="1" applyFont="1" applyFill="1" applyBorder="1" applyAlignment="1">
      <alignment horizontal="center"/>
    </xf>
    <xf numFmtId="172" fontId="75" fillId="0" borderId="31" xfId="79" applyNumberFormat="1" applyFont="1" applyFill="1" applyBorder="1" applyAlignment="1">
      <alignment horizontal="center"/>
    </xf>
    <xf numFmtId="173" fontId="76" fillId="0" borderId="33" xfId="0" applyNumberFormat="1" applyFont="1" applyFill="1" applyBorder="1" applyAlignment="1">
      <alignment horizontal="center"/>
    </xf>
    <xf numFmtId="172" fontId="75" fillId="0" borderId="34" xfId="79" applyNumberFormat="1" applyFont="1" applyFill="1" applyBorder="1" applyAlignment="1">
      <alignment horizontal="center"/>
    </xf>
    <xf numFmtId="0" fontId="76" fillId="74" borderId="38" xfId="0" applyFont="1" applyFill="1" applyBorder="1" applyAlignment="1">
      <alignment horizontal="center" wrapText="1"/>
    </xf>
    <xf numFmtId="0" fontId="76" fillId="0" borderId="0" xfId="0" applyFont="1"/>
    <xf numFmtId="0" fontId="76" fillId="0" borderId="0" xfId="52" applyFont="1"/>
    <xf numFmtId="14" fontId="76" fillId="0" borderId="0" xfId="0" applyNumberFormat="1" applyFont="1"/>
    <xf numFmtId="0" fontId="76" fillId="0" borderId="0" xfId="937" applyFont="1"/>
    <xf numFmtId="0" fontId="75" fillId="0" borderId="0" xfId="0" applyFont="1" applyBorder="1"/>
    <xf numFmtId="14" fontId="75" fillId="0" borderId="0" xfId="0" applyNumberFormat="1" applyFont="1"/>
    <xf numFmtId="0" fontId="75" fillId="0" borderId="0" xfId="0" applyFont="1" applyAlignment="1">
      <alignment horizontal="center"/>
    </xf>
    <xf numFmtId="0" fontId="75" fillId="0" borderId="0" xfId="0" applyNumberFormat="1" applyFont="1"/>
    <xf numFmtId="2" fontId="75" fillId="0" borderId="0" xfId="0" applyNumberFormat="1" applyFont="1"/>
    <xf numFmtId="172" fontId="75" fillId="0" borderId="0" xfId="0" applyNumberFormat="1" applyFont="1"/>
    <xf numFmtId="0" fontId="114" fillId="0" borderId="0" xfId="0" applyFont="1" applyAlignment="1">
      <alignment horizontal="center" vertical="center" readingOrder="2"/>
    </xf>
    <xf numFmtId="169" fontId="75" fillId="0" borderId="0" xfId="0" applyNumberFormat="1" applyFont="1"/>
    <xf numFmtId="168" fontId="75" fillId="0" borderId="0" xfId="72" applyNumberFormat="1" applyFont="1"/>
    <xf numFmtId="0" fontId="75" fillId="0" borderId="34" xfId="0" applyFont="1" applyBorder="1"/>
    <xf numFmtId="1" fontId="75" fillId="0" borderId="0" xfId="0" applyNumberFormat="1" applyFont="1"/>
    <xf numFmtId="3" fontId="75" fillId="0" borderId="0" xfId="0" applyNumberFormat="1" applyFont="1" applyBorder="1"/>
    <xf numFmtId="0" fontId="75" fillId="0" borderId="0" xfId="0" applyFont="1" applyAlignment="1">
      <alignment horizontal="right"/>
    </xf>
    <xf numFmtId="0" fontId="111" fillId="0" borderId="0" xfId="0" applyFont="1"/>
    <xf numFmtId="0" fontId="113" fillId="0" borderId="0" xfId="0" applyFont="1" applyAlignment="1">
      <alignment horizontal="center" vertical="center" readingOrder="2"/>
    </xf>
    <xf numFmtId="17" fontId="76" fillId="0" borderId="1" xfId="0" applyNumberFormat="1" applyFont="1" applyBorder="1"/>
    <xf numFmtId="2" fontId="76" fillId="0" borderId="1" xfId="52" applyNumberFormat="1" applyFont="1" applyBorder="1"/>
    <xf numFmtId="1" fontId="76" fillId="0" borderId="1" xfId="0" applyNumberFormat="1" applyFont="1" applyBorder="1"/>
    <xf numFmtId="1" fontId="76" fillId="74" borderId="39" xfId="0" applyNumberFormat="1" applyFont="1" applyFill="1" applyBorder="1" applyAlignment="1">
      <alignment horizontal="center" wrapText="1"/>
    </xf>
    <xf numFmtId="1" fontId="76" fillId="74" borderId="40" xfId="0" applyNumberFormat="1" applyFont="1" applyFill="1" applyBorder="1" applyAlignment="1">
      <alignment horizontal="center" wrapText="1"/>
    </xf>
    <xf numFmtId="3" fontId="76" fillId="0" borderId="0" xfId="830" applyNumberFormat="1" applyFont="1" applyFill="1" applyBorder="1" applyAlignment="1">
      <alignment horizontal="center"/>
    </xf>
    <xf numFmtId="3" fontId="76" fillId="0" borderId="0" xfId="88" applyNumberFormat="1" applyFont="1"/>
    <xf numFmtId="0" fontId="109" fillId="74" borderId="38" xfId="0" applyFont="1" applyFill="1" applyBorder="1" applyAlignment="1">
      <alignment horizontal="center" wrapText="1"/>
    </xf>
    <xf numFmtId="0" fontId="109" fillId="74" borderId="39" xfId="0" applyFont="1" applyFill="1" applyBorder="1" applyAlignment="1">
      <alignment horizontal="center" wrapText="1"/>
    </xf>
    <xf numFmtId="0" fontId="109" fillId="74" borderId="40" xfId="0" applyFont="1" applyFill="1" applyBorder="1" applyAlignment="1">
      <alignment horizontal="center" wrapText="1"/>
    </xf>
    <xf numFmtId="0" fontId="75" fillId="0" borderId="36" xfId="0" applyFont="1" applyBorder="1"/>
    <xf numFmtId="172" fontId="75" fillId="0" borderId="1" xfId="79" applyNumberFormat="1" applyFont="1" applyBorder="1"/>
    <xf numFmtId="172" fontId="75" fillId="0" borderId="35" xfId="79" applyNumberFormat="1" applyFont="1" applyBorder="1"/>
    <xf numFmtId="172" fontId="75" fillId="0" borderId="28" xfId="79" applyNumberFormat="1" applyFont="1" applyFill="1" applyBorder="1"/>
    <xf numFmtId="172" fontId="75" fillId="0" borderId="31" xfId="79" applyNumberFormat="1" applyFont="1" applyFill="1" applyBorder="1"/>
    <xf numFmtId="172" fontId="75" fillId="0" borderId="34" xfId="79" applyNumberFormat="1" applyFont="1" applyFill="1" applyBorder="1"/>
    <xf numFmtId="17" fontId="76" fillId="74" borderId="29" xfId="0" applyNumberFormat="1" applyFont="1" applyFill="1" applyBorder="1"/>
    <xf numFmtId="14" fontId="76" fillId="0" borderId="0" xfId="937" applyNumberFormat="1" applyFont="1"/>
    <xf numFmtId="174" fontId="76" fillId="0" borderId="0" xfId="937" applyNumberFormat="1" applyFont="1"/>
    <xf numFmtId="182" fontId="76" fillId="0" borderId="0" xfId="937" applyNumberFormat="1" applyFont="1"/>
    <xf numFmtId="3" fontId="76" fillId="0" borderId="0" xfId="937" applyNumberFormat="1" applyFont="1"/>
    <xf numFmtId="0" fontId="76" fillId="74" borderId="0" xfId="937" applyFont="1" applyFill="1"/>
    <xf numFmtId="0" fontId="116" fillId="0" borderId="0" xfId="0" applyFont="1" applyAlignment="1">
      <alignment horizontal="right" vertical="center"/>
    </xf>
    <xf numFmtId="180" fontId="76" fillId="0" borderId="27" xfId="0" applyNumberFormat="1" applyFont="1" applyBorder="1"/>
    <xf numFmtId="169" fontId="76" fillId="0" borderId="27" xfId="58" applyNumberFormat="1" applyFont="1" applyBorder="1"/>
    <xf numFmtId="14" fontId="76" fillId="0" borderId="27" xfId="0" applyNumberFormat="1" applyFont="1" applyBorder="1"/>
    <xf numFmtId="14" fontId="76" fillId="0" borderId="28" xfId="0" applyNumberFormat="1" applyFont="1" applyBorder="1"/>
    <xf numFmtId="0" fontId="112" fillId="0" borderId="0" xfId="0" applyFont="1"/>
    <xf numFmtId="14" fontId="110" fillId="0" borderId="0" xfId="0" applyNumberFormat="1" applyFont="1"/>
    <xf numFmtId="0" fontId="110" fillId="0" borderId="0" xfId="0" applyFont="1" applyFill="1"/>
    <xf numFmtId="0" fontId="112" fillId="0" borderId="0" xfId="937" applyFont="1"/>
    <xf numFmtId="0" fontId="112" fillId="0" borderId="0" xfId="937" applyFont="1" applyAlignment="1">
      <alignment readingOrder="2"/>
    </xf>
    <xf numFmtId="0" fontId="117" fillId="0" borderId="0" xfId="0" applyFont="1"/>
    <xf numFmtId="0" fontId="75" fillId="0" borderId="1" xfId="0" applyFont="1" applyBorder="1"/>
    <xf numFmtId="178" fontId="75" fillId="0" borderId="1" xfId="0" applyNumberFormat="1" applyFont="1" applyFill="1" applyBorder="1"/>
    <xf numFmtId="2" fontId="75" fillId="0" borderId="43" xfId="0" applyNumberFormat="1" applyFont="1" applyFill="1" applyBorder="1" applyAlignment="1">
      <alignment horizontal="center" vertical="center"/>
    </xf>
    <xf numFmtId="2" fontId="76" fillId="0" borderId="0" xfId="48" applyNumberFormat="1" applyFont="1" applyFill="1" applyAlignment="1">
      <alignment horizontal="center"/>
    </xf>
    <xf numFmtId="172" fontId="75" fillId="0" borderId="41" xfId="79" applyNumberFormat="1" applyFont="1" applyFill="1" applyBorder="1" applyAlignment="1">
      <alignment horizontal="center"/>
    </xf>
    <xf numFmtId="181" fontId="76" fillId="0" borderId="0" xfId="103" applyNumberFormat="1" applyFont="1" applyFill="1" applyBorder="1" applyAlignment="1">
      <alignment horizontal="center"/>
    </xf>
    <xf numFmtId="2" fontId="75" fillId="0" borderId="0" xfId="0" applyNumberFormat="1" applyFont="1" applyAlignment="1">
      <alignment horizontal="center"/>
    </xf>
    <xf numFmtId="181" fontId="75" fillId="0" borderId="0" xfId="0" applyNumberFormat="1" applyFont="1" applyAlignment="1">
      <alignment horizontal="center"/>
    </xf>
    <xf numFmtId="0" fontId="75" fillId="0" borderId="0" xfId="0" applyFont="1" applyFill="1" applyBorder="1" applyAlignment="1"/>
    <xf numFmtId="172" fontId="75" fillId="0" borderId="46" xfId="79" applyNumberFormat="1" applyFont="1" applyFill="1" applyBorder="1"/>
    <xf numFmtId="172" fontId="75" fillId="0" borderId="44" xfId="79" applyNumberFormat="1" applyFont="1" applyFill="1" applyBorder="1"/>
    <xf numFmtId="0" fontId="75" fillId="0" borderId="45" xfId="0" applyFont="1" applyBorder="1"/>
    <xf numFmtId="0" fontId="75" fillId="0" borderId="0" xfId="0" applyFont="1" applyAlignment="1">
      <alignment horizontal="right" readingOrder="2"/>
    </xf>
    <xf numFmtId="0" fontId="109" fillId="74" borderId="47" xfId="0" applyFont="1" applyFill="1" applyBorder="1" applyAlignment="1">
      <alignment horizontal="center" wrapText="1"/>
    </xf>
    <xf numFmtId="1" fontId="76" fillId="0" borderId="0" xfId="830" applyNumberFormat="1" applyFont="1" applyFill="1" applyAlignment="1">
      <alignment horizontal="right"/>
    </xf>
    <xf numFmtId="3" fontId="76" fillId="0" borderId="0" xfId="830" applyNumberFormat="1" applyFont="1" applyFill="1" applyAlignment="1">
      <alignment horizontal="center"/>
    </xf>
    <xf numFmtId="14" fontId="76" fillId="0" borderId="0" xfId="88" applyNumberFormat="1" applyFont="1"/>
    <xf numFmtId="0" fontId="0" fillId="0" borderId="0" xfId="0" applyAlignment="1">
      <alignment horizontal="right" indent="1"/>
    </xf>
    <xf numFmtId="0" fontId="118" fillId="75" borderId="48" xfId="0" applyFont="1" applyFill="1" applyBorder="1" applyAlignment="1">
      <alignment readingOrder="2"/>
    </xf>
    <xf numFmtId="0" fontId="118" fillId="75" borderId="48" xfId="0" applyFont="1" applyFill="1" applyBorder="1"/>
    <xf numFmtId="0" fontId="76" fillId="74" borderId="0" xfId="0" applyFont="1" applyFill="1"/>
    <xf numFmtId="9" fontId="0" fillId="0" borderId="0" xfId="0" applyNumberFormat="1" applyAlignment="1">
      <alignment horizontal="center"/>
    </xf>
    <xf numFmtId="9" fontId="75" fillId="0" borderId="0" xfId="0" applyNumberFormat="1" applyFont="1" applyAlignment="1">
      <alignment horizontal="center"/>
    </xf>
    <xf numFmtId="14" fontId="75" fillId="0" borderId="0" xfId="0" applyNumberFormat="1" applyFont="1" applyBorder="1"/>
    <xf numFmtId="2" fontId="75" fillId="0" borderId="0" xfId="0" applyNumberFormat="1" applyFont="1" applyBorder="1" applyAlignment="1">
      <alignment horizontal="center"/>
    </xf>
    <xf numFmtId="2" fontId="76" fillId="74" borderId="39" xfId="105" applyNumberFormat="1" applyFont="1" applyFill="1" applyBorder="1" applyAlignment="1">
      <alignment horizontal="center"/>
    </xf>
    <xf numFmtId="175" fontId="76" fillId="0" borderId="0" xfId="103" applyNumberFormat="1" applyFont="1" applyFill="1" applyBorder="1" applyAlignment="1">
      <alignment horizontal="center"/>
    </xf>
    <xf numFmtId="169" fontId="76" fillId="0" borderId="14" xfId="58" applyNumberFormat="1" applyFont="1" applyBorder="1"/>
    <xf numFmtId="173" fontId="76" fillId="0" borderId="41" xfId="0" applyNumberFormat="1" applyFont="1" applyFill="1" applyBorder="1" applyAlignment="1">
      <alignment horizontal="center"/>
    </xf>
    <xf numFmtId="172" fontId="75" fillId="0" borderId="13" xfId="79" applyNumberFormat="1" applyFont="1" applyFill="1" applyBorder="1" applyAlignment="1">
      <alignment horizontal="center"/>
    </xf>
    <xf numFmtId="173" fontId="76" fillId="0" borderId="49" xfId="0" applyNumberFormat="1" applyFont="1" applyFill="1" applyBorder="1" applyAlignment="1">
      <alignment horizontal="center"/>
    </xf>
    <xf numFmtId="172" fontId="75" fillId="0" borderId="46" xfId="79" applyNumberFormat="1" applyFont="1" applyFill="1" applyBorder="1" applyAlignment="1">
      <alignment horizontal="center"/>
    </xf>
    <xf numFmtId="172" fontId="75" fillId="0" borderId="44" xfId="79" applyNumberFormat="1" applyFont="1" applyFill="1" applyBorder="1" applyAlignment="1">
      <alignment horizontal="center"/>
    </xf>
    <xf numFmtId="0" fontId="75" fillId="0" borderId="0" xfId="0" applyFont="1" applyAlignment="1">
      <alignment readingOrder="2"/>
    </xf>
    <xf numFmtId="1" fontId="76" fillId="0" borderId="0" xfId="937" applyNumberFormat="1" applyFont="1"/>
    <xf numFmtId="1" fontId="76" fillId="74" borderId="0" xfId="0" applyNumberFormat="1" applyFont="1" applyFill="1" applyAlignment="1">
      <alignment horizontal="center"/>
    </xf>
    <xf numFmtId="1" fontId="76" fillId="0" borderId="0" xfId="0" applyNumberFormat="1" applyFont="1" applyFill="1" applyAlignment="1">
      <alignment horizontal="center"/>
    </xf>
    <xf numFmtId="0" fontId="115" fillId="0" borderId="0" xfId="0" applyFont="1"/>
    <xf numFmtId="3" fontId="75" fillId="0" borderId="0" xfId="0" applyNumberFormat="1" applyFont="1" applyBorder="1" applyAlignment="1">
      <alignment horizontal="center"/>
    </xf>
    <xf numFmtId="169" fontId="76" fillId="0" borderId="1" xfId="58" applyNumberFormat="1" applyFont="1" applyBorder="1"/>
    <xf numFmtId="169" fontId="76" fillId="0" borderId="46" xfId="58" applyNumberFormat="1" applyFont="1" applyBorder="1"/>
    <xf numFmtId="0" fontId="111" fillId="74" borderId="1" xfId="0" applyFont="1" applyFill="1" applyBorder="1" applyAlignment="1">
      <alignment horizontal="center" wrapText="1"/>
    </xf>
    <xf numFmtId="0" fontId="111" fillId="74" borderId="50" xfId="0" applyFont="1" applyFill="1" applyBorder="1" applyAlignment="1">
      <alignment horizontal="center" wrapText="1"/>
    </xf>
    <xf numFmtId="1" fontId="76" fillId="74" borderId="0" xfId="0" applyNumberFormat="1" applyFont="1" applyFill="1"/>
    <xf numFmtId="172" fontId="76" fillId="0" borderId="0" xfId="0" applyNumberFormat="1" applyFont="1" applyFill="1"/>
    <xf numFmtId="1" fontId="76" fillId="0" borderId="0" xfId="0" applyNumberFormat="1" applyFont="1" applyFill="1"/>
    <xf numFmtId="0" fontId="76" fillId="0" borderId="0" xfId="0" applyFont="1" applyFill="1"/>
    <xf numFmtId="172" fontId="75" fillId="0" borderId="14" xfId="79" applyNumberFormat="1" applyFont="1" applyFill="1" applyBorder="1"/>
    <xf numFmtId="172" fontId="75" fillId="0" borderId="52" xfId="79" applyNumberFormat="1" applyFont="1" applyFill="1" applyBorder="1"/>
    <xf numFmtId="0" fontId="75" fillId="0" borderId="51" xfId="0" applyFont="1" applyBorder="1"/>
    <xf numFmtId="0" fontId="75" fillId="0" borderId="0" xfId="0" applyNumberFormat="1" applyFont="1" applyBorder="1"/>
    <xf numFmtId="3" fontId="75" fillId="0" borderId="0" xfId="0" applyNumberFormat="1" applyFont="1" applyAlignment="1">
      <alignment horizontal="center"/>
    </xf>
    <xf numFmtId="173" fontId="76" fillId="0" borderId="53" xfId="0" applyNumberFormat="1" applyFont="1" applyFill="1" applyBorder="1" applyAlignment="1">
      <alignment horizontal="center"/>
    </xf>
    <xf numFmtId="172" fontId="75" fillId="0" borderId="51" xfId="79" applyNumberFormat="1" applyFont="1" applyFill="1" applyBorder="1"/>
    <xf numFmtId="0" fontId="75" fillId="0" borderId="52" xfId="0" applyFont="1" applyBorder="1"/>
    <xf numFmtId="0" fontId="0" fillId="0" borderId="0" xfId="0" applyAlignment="1">
      <alignment horizontal="right"/>
    </xf>
    <xf numFmtId="10" fontId="0" fillId="0" borderId="0" xfId="0" applyNumberFormat="1"/>
    <xf numFmtId="17" fontId="75" fillId="0" borderId="0" xfId="0" applyNumberFormat="1" applyFont="1"/>
    <xf numFmtId="2" fontId="109" fillId="74" borderId="54" xfId="105" applyNumberFormat="1" applyFont="1" applyFill="1" applyBorder="1" applyAlignment="1">
      <alignment horizontal="center"/>
    </xf>
    <xf numFmtId="0" fontId="75" fillId="0" borderId="54" xfId="0" applyFont="1" applyBorder="1"/>
    <xf numFmtId="2" fontId="76" fillId="0" borderId="54" xfId="103" applyNumberFormat="1" applyFont="1" applyBorder="1" applyAlignment="1">
      <alignment horizontal="center"/>
    </xf>
    <xf numFmtId="0" fontId="119" fillId="74" borderId="55" xfId="0" applyFont="1" applyFill="1" applyBorder="1"/>
    <xf numFmtId="14" fontId="75" fillId="0" borderId="55" xfId="0" applyNumberFormat="1" applyFont="1" applyBorder="1"/>
    <xf numFmtId="14" fontId="75" fillId="0" borderId="56" xfId="0" applyNumberFormat="1" applyFont="1" applyBorder="1" applyAlignment="1">
      <alignment horizontal="right"/>
    </xf>
    <xf numFmtId="0" fontId="75" fillId="0" borderId="54" xfId="0" applyFont="1" applyBorder="1" applyAlignment="1">
      <alignment horizontal="right"/>
    </xf>
    <xf numFmtId="2" fontId="76" fillId="0" borderId="54" xfId="0" applyNumberFormat="1" applyFont="1" applyBorder="1" applyAlignment="1">
      <alignment horizontal="center"/>
    </xf>
    <xf numFmtId="2" fontId="75" fillId="0" borderId="54" xfId="0" applyNumberFormat="1" applyFont="1" applyFill="1" applyBorder="1" applyAlignment="1">
      <alignment horizontal="center" vertical="center"/>
    </xf>
    <xf numFmtId="0" fontId="120" fillId="0" borderId="0" xfId="0" applyFont="1"/>
    <xf numFmtId="0" fontId="75" fillId="0" borderId="46" xfId="0" applyFont="1" applyBorder="1"/>
    <xf numFmtId="0" fontId="75" fillId="0" borderId="46" xfId="0" applyFont="1" applyFill="1" applyBorder="1"/>
    <xf numFmtId="178" fontId="75" fillId="0" borderId="46" xfId="0" applyNumberFormat="1" applyFont="1" applyFill="1" applyBorder="1"/>
    <xf numFmtId="0" fontId="75" fillId="0" borderId="14" xfId="0" applyFont="1" applyBorder="1"/>
    <xf numFmtId="0" fontId="75" fillId="0" borderId="14" xfId="0" applyFont="1" applyFill="1" applyBorder="1"/>
    <xf numFmtId="178" fontId="75" fillId="0" borderId="14" xfId="0" applyNumberFormat="1" applyFont="1" applyFill="1" applyBorder="1"/>
    <xf numFmtId="0" fontId="75" fillId="0" borderId="30" xfId="0" applyFont="1" applyBorder="1"/>
    <xf numFmtId="172" fontId="75" fillId="0" borderId="0" xfId="0" applyNumberFormat="1" applyFont="1" applyAlignment="1">
      <alignment horizontal="center"/>
    </xf>
    <xf numFmtId="0" fontId="76" fillId="74" borderId="47" xfId="0" applyFont="1" applyFill="1" applyBorder="1" applyAlignment="1">
      <alignment horizontal="center" wrapText="1"/>
    </xf>
    <xf numFmtId="0" fontId="0" fillId="0" borderId="0" xfId="0" applyAlignment="1">
      <alignment wrapText="1"/>
    </xf>
    <xf numFmtId="1" fontId="75" fillId="0" borderId="27" xfId="72" applyNumberFormat="1" applyFont="1" applyFill="1" applyBorder="1"/>
    <xf numFmtId="1" fontId="75" fillId="0" borderId="30" xfId="72" applyNumberFormat="1" applyFont="1" applyFill="1" applyBorder="1"/>
    <xf numFmtId="1" fontId="75" fillId="0" borderId="46" xfId="72" applyNumberFormat="1" applyFont="1" applyFill="1" applyBorder="1"/>
    <xf numFmtId="1" fontId="76" fillId="74" borderId="30" xfId="0" applyNumberFormat="1" applyFont="1" applyFill="1" applyBorder="1" applyAlignment="1">
      <alignment horizontal="center" wrapText="1"/>
    </xf>
    <xf numFmtId="0" fontId="75" fillId="0" borderId="42" xfId="0" applyFont="1" applyFill="1" applyBorder="1" applyAlignment="1">
      <alignment horizontal="left" readingOrder="1"/>
    </xf>
    <xf numFmtId="0" fontId="75" fillId="0" borderId="57" xfId="0" applyFont="1" applyFill="1" applyBorder="1" applyAlignment="1">
      <alignment horizontal="left" readingOrder="1"/>
    </xf>
    <xf numFmtId="0" fontId="110" fillId="0" borderId="0" xfId="0" applyFont="1" applyAlignment="1">
      <alignment horizontal="left" readingOrder="1"/>
    </xf>
    <xf numFmtId="14" fontId="111" fillId="0" borderId="0" xfId="0" applyNumberFormat="1" applyFont="1"/>
    <xf numFmtId="1" fontId="111" fillId="0" borderId="0" xfId="0" applyNumberFormat="1" applyFont="1"/>
    <xf numFmtId="0" fontId="122" fillId="0" borderId="0" xfId="0" applyFont="1"/>
    <xf numFmtId="0" fontId="111" fillId="0" borderId="0" xfId="0" applyFont="1" applyAlignment="1"/>
    <xf numFmtId="0" fontId="123" fillId="0" borderId="0" xfId="0" applyFont="1" applyAlignment="1">
      <alignment horizontal="left" vertical="center" readingOrder="1"/>
    </xf>
    <xf numFmtId="0" fontId="0" fillId="0" borderId="0" xfId="0" applyAlignment="1">
      <alignment horizontal="left" readingOrder="1"/>
    </xf>
    <xf numFmtId="0" fontId="123" fillId="0" borderId="0" xfId="0" applyFont="1"/>
    <xf numFmtId="0" fontId="75" fillId="74" borderId="58" xfId="0" applyFont="1" applyFill="1" applyBorder="1" applyAlignment="1">
      <alignment horizontal="right" vertical="center" wrapText="1" readingOrder="2"/>
    </xf>
    <xf numFmtId="0" fontId="75" fillId="74" borderId="58" xfId="0" applyFont="1" applyFill="1" applyBorder="1" applyAlignment="1">
      <alignment horizontal="center" vertical="center" wrapText="1" readingOrder="1"/>
    </xf>
    <xf numFmtId="0" fontId="75" fillId="74" borderId="59" xfId="0" applyFont="1" applyFill="1" applyBorder="1" applyAlignment="1">
      <alignment horizontal="center" vertical="center" wrapText="1" readingOrder="1"/>
    </xf>
    <xf numFmtId="0" fontId="113" fillId="74" borderId="60" xfId="0" applyFont="1" applyFill="1" applyBorder="1" applyAlignment="1">
      <alignment horizontal="center" vertical="center" wrapText="1" readingOrder="1"/>
    </xf>
    <xf numFmtId="0" fontId="125" fillId="0" borderId="46" xfId="514" applyFont="1" applyBorder="1" applyAlignment="1">
      <alignment readingOrder="1"/>
    </xf>
    <xf numFmtId="168" fontId="113" fillId="0" borderId="61" xfId="0" applyNumberFormat="1" applyFont="1" applyBorder="1" applyAlignment="1">
      <alignment horizontal="center" vertical="center" wrapText="1" readingOrder="1"/>
    </xf>
    <xf numFmtId="0" fontId="113" fillId="0" borderId="61" xfId="0" applyFont="1" applyBorder="1" applyAlignment="1">
      <alignment horizontal="center" vertical="center" wrapText="1" readingOrder="1"/>
    </xf>
    <xf numFmtId="0" fontId="113" fillId="0" borderId="62" xfId="0" applyFont="1" applyBorder="1" applyAlignment="1">
      <alignment horizontal="center" vertical="center" wrapText="1" readingOrder="1"/>
    </xf>
    <xf numFmtId="0" fontId="113" fillId="0" borderId="63" xfId="0" applyFont="1" applyBorder="1" applyAlignment="1">
      <alignment horizontal="center" vertical="center" wrapText="1" readingOrder="1"/>
    </xf>
    <xf numFmtId="0" fontId="125" fillId="0" borderId="39" xfId="514" applyFont="1" applyBorder="1" applyAlignment="1">
      <alignment readingOrder="1"/>
    </xf>
    <xf numFmtId="168" fontId="113" fillId="0" borderId="64" xfId="0" applyNumberFormat="1" applyFont="1" applyBorder="1" applyAlignment="1">
      <alignment horizontal="center" vertical="center" wrapText="1" readingOrder="1"/>
    </xf>
    <xf numFmtId="0" fontId="113" fillId="0" borderId="64" xfId="0" applyFont="1" applyBorder="1" applyAlignment="1">
      <alignment horizontal="center" vertical="center" wrapText="1" readingOrder="1"/>
    </xf>
    <xf numFmtId="0" fontId="113" fillId="0" borderId="65" xfId="0" applyFont="1" applyBorder="1" applyAlignment="1">
      <alignment horizontal="center" vertical="center" wrapText="1" readingOrder="1"/>
    </xf>
    <xf numFmtId="0" fontId="113" fillId="0" borderId="66" xfId="0" applyFont="1" applyBorder="1" applyAlignment="1">
      <alignment horizontal="center" vertical="center" wrapText="1" readingOrder="1"/>
    </xf>
    <xf numFmtId="0" fontId="126" fillId="0" borderId="46" xfId="514" applyFont="1" applyBorder="1" applyAlignment="1">
      <alignment readingOrder="1"/>
    </xf>
    <xf numFmtId="2" fontId="113" fillId="0" borderId="61" xfId="0" applyNumberFormat="1" applyFont="1" applyBorder="1" applyAlignment="1">
      <alignment horizontal="center" vertical="center" wrapText="1" readingOrder="1"/>
    </xf>
    <xf numFmtId="168" fontId="113" fillId="0" borderId="67" xfId="0" applyNumberFormat="1" applyFont="1" applyBorder="1" applyAlignment="1">
      <alignment horizontal="center" vertical="center" wrapText="1" readingOrder="1"/>
    </xf>
    <xf numFmtId="168" fontId="113" fillId="0" borderId="68" xfId="0" applyNumberFormat="1" applyFont="1" applyBorder="1" applyAlignment="1">
      <alignment horizontal="center" vertical="center" wrapText="1" readingOrder="1"/>
    </xf>
    <xf numFmtId="168" fontId="113" fillId="0" borderId="69" xfId="0" applyNumberFormat="1" applyFont="1" applyBorder="1" applyAlignment="1">
      <alignment horizontal="center" vertical="center" wrapText="1" readingOrder="1"/>
    </xf>
    <xf numFmtId="0" fontId="126" fillId="0" borderId="26" xfId="514" applyFont="1" applyBorder="1" applyAlignment="1">
      <alignment readingOrder="1"/>
    </xf>
    <xf numFmtId="168" fontId="113" fillId="0" borderId="62" xfId="0" applyNumberFormat="1" applyFont="1" applyBorder="1" applyAlignment="1">
      <alignment horizontal="center" vertical="center" wrapText="1" readingOrder="1"/>
    </xf>
    <xf numFmtId="168" fontId="113" fillId="0" borderId="63" xfId="0" applyNumberFormat="1" applyFont="1" applyBorder="1" applyAlignment="1">
      <alignment horizontal="center" vertical="center" wrapText="1" readingOrder="1"/>
    </xf>
    <xf numFmtId="2" fontId="113" fillId="0" borderId="61" xfId="0" applyNumberFormat="1" applyFont="1" applyFill="1" applyBorder="1" applyAlignment="1">
      <alignment horizontal="center" vertical="center" wrapText="1" readingOrder="1"/>
    </xf>
    <xf numFmtId="2" fontId="75" fillId="0" borderId="61" xfId="0" applyNumberFormat="1" applyFont="1" applyBorder="1" applyAlignment="1">
      <alignment horizontal="center" vertical="center" wrapText="1" readingOrder="1"/>
    </xf>
    <xf numFmtId="2" fontId="75" fillId="0" borderId="61" xfId="0" applyNumberFormat="1" applyFont="1" applyFill="1" applyBorder="1" applyAlignment="1">
      <alignment horizontal="center" vertical="center" wrapText="1" readingOrder="1"/>
    </xf>
    <xf numFmtId="168" fontId="75" fillId="0" borderId="61" xfId="0" applyNumberFormat="1" applyFont="1" applyBorder="1" applyAlignment="1">
      <alignment horizontal="center" vertical="center" wrapText="1" readingOrder="1"/>
    </xf>
    <xf numFmtId="168" fontId="75" fillId="0" borderId="62" xfId="0" applyNumberFormat="1" applyFont="1" applyBorder="1" applyAlignment="1">
      <alignment horizontal="center" vertical="center" wrapText="1" readingOrder="1"/>
    </xf>
    <xf numFmtId="168" fontId="75" fillId="0" borderId="63" xfId="0" applyNumberFormat="1" applyFont="1" applyBorder="1" applyAlignment="1">
      <alignment horizontal="center" vertical="center" wrapText="1" readingOrder="1"/>
    </xf>
    <xf numFmtId="0" fontId="126" fillId="0" borderId="39" xfId="514" applyFont="1" applyBorder="1" applyAlignment="1">
      <alignment readingOrder="1"/>
    </xf>
    <xf numFmtId="2" fontId="113" fillId="0" borderId="64" xfId="0" applyNumberFormat="1" applyFont="1" applyBorder="1" applyAlignment="1">
      <alignment horizontal="center" vertical="center" wrapText="1" readingOrder="1"/>
    </xf>
    <xf numFmtId="168" fontId="113" fillId="0" borderId="65" xfId="0" applyNumberFormat="1" applyFont="1" applyBorder="1" applyAlignment="1">
      <alignment horizontal="center" vertical="center" wrapText="1" readingOrder="1"/>
    </xf>
    <xf numFmtId="168" fontId="113" fillId="0" borderId="66" xfId="0" applyNumberFormat="1" applyFont="1" applyBorder="1" applyAlignment="1">
      <alignment horizontal="center" vertical="center" wrapText="1" readingOrder="1"/>
    </xf>
    <xf numFmtId="0" fontId="75" fillId="0" borderId="67" xfId="0" applyFont="1" applyBorder="1" applyAlignment="1">
      <alignment horizontal="center" vertical="center" wrapText="1" readingOrder="1"/>
    </xf>
    <xf numFmtId="0" fontId="75" fillId="0" borderId="67" xfId="0" applyFont="1" applyFill="1" applyBorder="1" applyAlignment="1">
      <alignment horizontal="center" vertical="center" wrapText="1" readingOrder="1"/>
    </xf>
    <xf numFmtId="10" fontId="75" fillId="0" borderId="67" xfId="0" applyNumberFormat="1" applyFont="1" applyBorder="1" applyAlignment="1">
      <alignment horizontal="center" vertical="center" wrapText="1" readingOrder="1"/>
    </xf>
    <xf numFmtId="10" fontId="75" fillId="0" borderId="68" xfId="0" applyNumberFormat="1" applyFont="1" applyBorder="1" applyAlignment="1">
      <alignment horizontal="center" vertical="center" wrapText="1" readingOrder="1"/>
    </xf>
    <xf numFmtId="10" fontId="75" fillId="0" borderId="69" xfId="0" applyNumberFormat="1" applyFont="1" applyBorder="1" applyAlignment="1">
      <alignment horizontal="center" vertical="center" wrapText="1" readingOrder="1"/>
    </xf>
    <xf numFmtId="168" fontId="75" fillId="0" borderId="64" xfId="0" applyNumberFormat="1" applyFont="1" applyBorder="1" applyAlignment="1">
      <alignment horizontal="center" vertical="center" wrapText="1" readingOrder="1"/>
    </xf>
    <xf numFmtId="168" fontId="75" fillId="0" borderId="64" xfId="0" applyNumberFormat="1" applyFont="1" applyFill="1" applyBorder="1" applyAlignment="1">
      <alignment horizontal="center" vertical="center" wrapText="1" readingOrder="1"/>
    </xf>
    <xf numFmtId="169" fontId="75" fillId="0" borderId="64" xfId="0" applyNumberFormat="1" applyFont="1" applyBorder="1" applyAlignment="1">
      <alignment horizontal="center" vertical="center" wrapText="1" readingOrder="1"/>
    </xf>
    <xf numFmtId="169" fontId="75" fillId="0" borderId="65" xfId="0" applyNumberFormat="1" applyFont="1" applyBorder="1" applyAlignment="1">
      <alignment horizontal="center" vertical="center" wrapText="1" readingOrder="1"/>
    </xf>
    <xf numFmtId="169" fontId="75" fillId="0" borderId="66" xfId="0" applyNumberFormat="1" applyFont="1" applyBorder="1" applyAlignment="1">
      <alignment horizontal="center" vertical="center" wrapText="1" readingOrder="1"/>
    </xf>
    <xf numFmtId="0" fontId="125" fillId="0" borderId="46" xfId="43" applyFont="1" applyBorder="1" applyAlignment="1">
      <alignment readingOrder="1"/>
    </xf>
    <xf numFmtId="0" fontId="113" fillId="0" borderId="61" xfId="0" applyFont="1" applyFill="1" applyBorder="1" applyAlignment="1">
      <alignment horizontal="center" vertical="center" wrapText="1" readingOrder="1"/>
    </xf>
    <xf numFmtId="0" fontId="125" fillId="0" borderId="26" xfId="43" applyFont="1" applyBorder="1" applyAlignment="1">
      <alignment readingOrder="1"/>
    </xf>
    <xf numFmtId="169" fontId="113" fillId="0" borderId="61" xfId="0" applyNumberFormat="1" applyFont="1" applyBorder="1" applyAlignment="1">
      <alignment horizontal="center" vertical="center" wrapText="1" readingOrder="1"/>
    </xf>
    <xf numFmtId="169" fontId="113" fillId="0" borderId="62" xfId="0" applyNumberFormat="1" applyFont="1" applyBorder="1" applyAlignment="1">
      <alignment horizontal="center" vertical="center" wrapText="1" readingOrder="1"/>
    </xf>
    <xf numFmtId="169" fontId="113" fillId="0" borderId="63" xfId="0" applyNumberFormat="1" applyFont="1" applyBorder="1" applyAlignment="1">
      <alignment horizontal="center" vertical="center" wrapText="1" readingOrder="1"/>
    </xf>
    <xf numFmtId="0" fontId="125" fillId="0" borderId="39" xfId="43" applyFont="1" applyBorder="1" applyAlignment="1">
      <alignment readingOrder="1"/>
    </xf>
    <xf numFmtId="169" fontId="113" fillId="0" borderId="64" xfId="0" applyNumberFormat="1" applyFont="1" applyBorder="1" applyAlignment="1">
      <alignment horizontal="center" vertical="center" wrapText="1" readingOrder="1"/>
    </xf>
    <xf numFmtId="169" fontId="113" fillId="0" borderId="65" xfId="0" applyNumberFormat="1" applyFont="1" applyBorder="1" applyAlignment="1">
      <alignment horizontal="center" vertical="center" wrapText="1" readingOrder="1"/>
    </xf>
    <xf numFmtId="169" fontId="113" fillId="0" borderId="66" xfId="0" applyNumberFormat="1" applyFont="1" applyBorder="1" applyAlignment="1">
      <alignment horizontal="center" vertical="center" wrapText="1" readingOrder="1"/>
    </xf>
    <xf numFmtId="0" fontId="128" fillId="0" borderId="0" xfId="514" applyFont="1" applyAlignment="1">
      <alignment readingOrder="1"/>
    </xf>
    <xf numFmtId="0" fontId="130" fillId="76" borderId="0" xfId="514" applyFont="1" applyFill="1" applyAlignment="1">
      <alignment readingOrder="1"/>
    </xf>
    <xf numFmtId="0" fontId="124" fillId="0" borderId="0" xfId="514" applyFont="1" applyBorder="1" applyAlignment="1">
      <alignment horizontal="center" readingOrder="1"/>
    </xf>
    <xf numFmtId="0" fontId="0" fillId="0" borderId="0" xfId="0" applyBorder="1" applyAlignment="1">
      <alignment horizontal="center" readingOrder="1"/>
    </xf>
    <xf numFmtId="0" fontId="0" fillId="0" borderId="0" xfId="0" applyAlignment="1"/>
  </cellXfs>
  <cellStyles count="938">
    <cellStyle name="=C:\WINNT\SYSTEM32\COMMAND.COM" xfId="118"/>
    <cellStyle name="20% - Accent1" xfId="1"/>
    <cellStyle name="20% - Accent1 2" xfId="119"/>
    <cellStyle name="20% - Accent1 3" xfId="831"/>
    <cellStyle name="20% - Accent2" xfId="2"/>
    <cellStyle name="20% - Accent2 2" xfId="120"/>
    <cellStyle name="20% - Accent2 3" xfId="832"/>
    <cellStyle name="20% - Accent3" xfId="3"/>
    <cellStyle name="20% - Accent3 2" xfId="121"/>
    <cellStyle name="20% - Accent3 3" xfId="833"/>
    <cellStyle name="20% - Accent4" xfId="4"/>
    <cellStyle name="20% - Accent4 2" xfId="122"/>
    <cellStyle name="20% - Accent4 3" xfId="834"/>
    <cellStyle name="20% - Accent5" xfId="5"/>
    <cellStyle name="20% - Accent5 2" xfId="835"/>
    <cellStyle name="20% - Accent6" xfId="6"/>
    <cellStyle name="20% - Accent6 2" xfId="81"/>
    <cellStyle name="20% - Accent6 3" xfId="836"/>
    <cellStyle name="20% - הדגשה1 2" xfId="123"/>
    <cellStyle name="20% - הדגשה1 2 2" xfId="875"/>
    <cellStyle name="20% - הדגשה2 2" xfId="124"/>
    <cellStyle name="20% - הדגשה2 2 2" xfId="876"/>
    <cellStyle name="20% - הדגשה3 2" xfId="125"/>
    <cellStyle name="20% - הדגשה3 2 2" xfId="877"/>
    <cellStyle name="20% - הדגשה4 2" xfId="126"/>
    <cellStyle name="20% - הדגשה4 2 2" xfId="878"/>
    <cellStyle name="20% - הדגשה5 2" xfId="127"/>
    <cellStyle name="20% - הדגשה5 2 2" xfId="879"/>
    <cellStyle name="20% - הדגשה6 2" xfId="128"/>
    <cellStyle name="20% - הדגשה6 2 2" xfId="880"/>
    <cellStyle name="40% - Accent1" xfId="7"/>
    <cellStyle name="40% - Accent1 2" xfId="129"/>
    <cellStyle name="40% - Accent1 3" xfId="837"/>
    <cellStyle name="40% - Accent2" xfId="8"/>
    <cellStyle name="40% - Accent2 2" xfId="838"/>
    <cellStyle name="40% - Accent3" xfId="9"/>
    <cellStyle name="40% - Accent3 2" xfId="130"/>
    <cellStyle name="40% - Accent3 3" xfId="839"/>
    <cellStyle name="40% - Accent4" xfId="10"/>
    <cellStyle name="40% - Accent4 2" xfId="131"/>
    <cellStyle name="40% - Accent4 3" xfId="840"/>
    <cellStyle name="40% - Accent5" xfId="11"/>
    <cellStyle name="40% - Accent5 2" xfId="841"/>
    <cellStyle name="40% - Accent6" xfId="12"/>
    <cellStyle name="40% - Accent6 2" xfId="132"/>
    <cellStyle name="40% - Accent6 3" xfId="842"/>
    <cellStyle name="40% - הדגשה1 2" xfId="133"/>
    <cellStyle name="40% - הדגשה1 2 2" xfId="881"/>
    <cellStyle name="40% - הדגשה2 2" xfId="134"/>
    <cellStyle name="40% - הדגשה2 2 2" xfId="882"/>
    <cellStyle name="40% - הדגשה3 2" xfId="135"/>
    <cellStyle name="40% - הדגשה3 2 2" xfId="883"/>
    <cellStyle name="40% - הדגשה4 2" xfId="136"/>
    <cellStyle name="40% - הדגשה4 2 2" xfId="884"/>
    <cellStyle name="40% - הדגשה5 2" xfId="137"/>
    <cellStyle name="40% - הדגשה5 2 2" xfId="885"/>
    <cellStyle name="40% - הדגשה6 2" xfId="138"/>
    <cellStyle name="40% - הדגשה6 2 2" xfId="886"/>
    <cellStyle name="60% - Accent1" xfId="13"/>
    <cellStyle name="60% - Accent1 2" xfId="139"/>
    <cellStyle name="60% - Accent1 3" xfId="843"/>
    <cellStyle name="60% - Accent2" xfId="14"/>
    <cellStyle name="60% - Accent2 2" xfId="844"/>
    <cellStyle name="60% - Accent3" xfId="15"/>
    <cellStyle name="60% - Accent3 2" xfId="140"/>
    <cellStyle name="60% - Accent3 3" xfId="845"/>
    <cellStyle name="60% - Accent4" xfId="16"/>
    <cellStyle name="60% - Accent4 2" xfId="141"/>
    <cellStyle name="60% - Accent4 3" xfId="846"/>
    <cellStyle name="60% - Accent5" xfId="17"/>
    <cellStyle name="60% - Accent5 2" xfId="847"/>
    <cellStyle name="60% - Accent6" xfId="18"/>
    <cellStyle name="60% - Accent6 2" xfId="142"/>
    <cellStyle name="60% - Accent6 3" xfId="848"/>
    <cellStyle name="60% - הדגשה1 2" xfId="143"/>
    <cellStyle name="60% - הדגשה1 2 2" xfId="887"/>
    <cellStyle name="60% - הדגשה2 2" xfId="144"/>
    <cellStyle name="60% - הדגשה2 2 2" xfId="888"/>
    <cellStyle name="60% - הדגשה3 2" xfId="145"/>
    <cellStyle name="60% - הדגשה3 2 2" xfId="889"/>
    <cellStyle name="60% - הדגשה4 2" xfId="146"/>
    <cellStyle name="60% - הדגשה4 2 2" xfId="890"/>
    <cellStyle name="60% - הדגשה5 2" xfId="147"/>
    <cellStyle name="60% - הדגשה5 2 2" xfId="891"/>
    <cellStyle name="60% - הדגשה6 2" xfId="148"/>
    <cellStyle name="60% - הדגשה6 2 2" xfId="892"/>
    <cellStyle name="Accent1" xfId="19"/>
    <cellStyle name="Accent1 - 20%" xfId="149"/>
    <cellStyle name="Accent1 - 20% 2" xfId="150"/>
    <cellStyle name="Accent1 - 40%" xfId="151"/>
    <cellStyle name="Accent1 - 40% 2" xfId="152"/>
    <cellStyle name="Accent1 - 60%" xfId="153"/>
    <cellStyle name="Accent1 - 60% 2" xfId="154"/>
    <cellStyle name="Accent1 10" xfId="155"/>
    <cellStyle name="Accent1 11" xfId="156"/>
    <cellStyle name="Accent1 12" xfId="849"/>
    <cellStyle name="Accent1 13" xfId="928"/>
    <cellStyle name="Accent1 2" xfId="157"/>
    <cellStyle name="Accent1 3" xfId="158"/>
    <cellStyle name="Accent1 4" xfId="159"/>
    <cellStyle name="Accent1 5" xfId="160"/>
    <cellStyle name="Accent1 6" xfId="161"/>
    <cellStyle name="Accent1 7" xfId="162"/>
    <cellStyle name="Accent1 8" xfId="163"/>
    <cellStyle name="Accent1 9" xfId="164"/>
    <cellStyle name="Accent2" xfId="20"/>
    <cellStyle name="Accent2 - 20%" xfId="165"/>
    <cellStyle name="Accent2 - 20% 2" xfId="166"/>
    <cellStyle name="Accent2 - 40%" xfId="167"/>
    <cellStyle name="Accent2 - 40% 2" xfId="168"/>
    <cellStyle name="Accent2 - 60%" xfId="169"/>
    <cellStyle name="Accent2 - 60% 2" xfId="170"/>
    <cellStyle name="Accent2 2" xfId="850"/>
    <cellStyle name="Accent2 3" xfId="929"/>
    <cellStyle name="Accent3" xfId="21"/>
    <cellStyle name="Accent3 - 20%" xfId="171"/>
    <cellStyle name="Accent3 - 20% 2" xfId="172"/>
    <cellStyle name="Accent3 - 40%" xfId="173"/>
    <cellStyle name="Accent3 - 40% 2" xfId="174"/>
    <cellStyle name="Accent3 - 60%" xfId="175"/>
    <cellStyle name="Accent3 - 60% 2" xfId="176"/>
    <cellStyle name="Accent3 2" xfId="851"/>
    <cellStyle name="Accent3 3" xfId="930"/>
    <cellStyle name="Accent4" xfId="22"/>
    <cellStyle name="Accent4 - 20%" xfId="177"/>
    <cellStyle name="Accent4 - 20% 2" xfId="178"/>
    <cellStyle name="Accent4 - 40%" xfId="179"/>
    <cellStyle name="Accent4 - 40% 2" xfId="180"/>
    <cellStyle name="Accent4 - 60%" xfId="181"/>
    <cellStyle name="Accent4 - 60% 2" xfId="182"/>
    <cellStyle name="Accent4 10" xfId="183"/>
    <cellStyle name="Accent4 11" xfId="184"/>
    <cellStyle name="Accent4 12" xfId="852"/>
    <cellStyle name="Accent4 13" xfId="931"/>
    <cellStyle name="Accent4 2" xfId="185"/>
    <cellStyle name="Accent4 3" xfId="186"/>
    <cellStyle name="Accent4 4" xfId="187"/>
    <cellStyle name="Accent4 5" xfId="188"/>
    <cellStyle name="Accent4 6" xfId="189"/>
    <cellStyle name="Accent4 7" xfId="190"/>
    <cellStyle name="Accent4 8" xfId="191"/>
    <cellStyle name="Accent4 9" xfId="192"/>
    <cellStyle name="Accent5" xfId="23"/>
    <cellStyle name="Accent5 - 20%" xfId="193"/>
    <cellStyle name="Accent5 - 20% 2" xfId="194"/>
    <cellStyle name="Accent5 - 40%" xfId="195"/>
    <cellStyle name="Accent5 - 60%" xfId="196"/>
    <cellStyle name="Accent5 - 60% 2" xfId="197"/>
    <cellStyle name="Accent5 2" xfId="853"/>
    <cellStyle name="Accent5 3" xfId="932"/>
    <cellStyle name="Accent6" xfId="24"/>
    <cellStyle name="Accent6 - 20%" xfId="198"/>
    <cellStyle name="Accent6 - 40%" xfId="199"/>
    <cellStyle name="Accent6 - 40% 2" xfId="200"/>
    <cellStyle name="Accent6 - 60%" xfId="201"/>
    <cellStyle name="Accent6 - 60% 2" xfId="202"/>
    <cellStyle name="Accent6 2" xfId="854"/>
    <cellStyle name="Accent6 3" xfId="933"/>
    <cellStyle name="Bad" xfId="25"/>
    <cellStyle name="Bad 2" xfId="855"/>
    <cellStyle name="Calculation" xfId="26"/>
    <cellStyle name="Calculation 2" xfId="203"/>
    <cellStyle name="Calculation 3" xfId="856"/>
    <cellStyle name="Check Cell" xfId="27"/>
    <cellStyle name="Check Cell 2" xfId="857"/>
    <cellStyle name="Comma" xfId="79" builtinId="3"/>
    <cellStyle name="Comma [0]" xfId="28"/>
    <cellStyle name="Comma [0] 2" xfId="82"/>
    <cellStyle name="Comma [0] 2 2" xfId="204"/>
    <cellStyle name="Comma [0] 2 2 2" xfId="205"/>
    <cellStyle name="Comma [0] 2 3" xfId="206"/>
    <cellStyle name="Comma [0] 3" xfId="207"/>
    <cellStyle name="Comma 10" xfId="208"/>
    <cellStyle name="Comma 100" xfId="209"/>
    <cellStyle name="Comma 100 2" xfId="210"/>
    <cellStyle name="Comma 101" xfId="211"/>
    <cellStyle name="Comma 102" xfId="212"/>
    <cellStyle name="Comma 102 2" xfId="213"/>
    <cellStyle name="Comma 103" xfId="214"/>
    <cellStyle name="Comma 103 2" xfId="215"/>
    <cellStyle name="Comma 104" xfId="216"/>
    <cellStyle name="Comma 104 2" xfId="217"/>
    <cellStyle name="Comma 105" xfId="218"/>
    <cellStyle name="Comma 105 2" xfId="219"/>
    <cellStyle name="Comma 106" xfId="220"/>
    <cellStyle name="Comma 106 2" xfId="221"/>
    <cellStyle name="Comma 107" xfId="222"/>
    <cellStyle name="Comma 107 2" xfId="223"/>
    <cellStyle name="Comma 108" xfId="224"/>
    <cellStyle name="Comma 108 2" xfId="225"/>
    <cellStyle name="Comma 109" xfId="226"/>
    <cellStyle name="Comma 109 2" xfId="227"/>
    <cellStyle name="Comma 11" xfId="228"/>
    <cellStyle name="Comma 110" xfId="229"/>
    <cellStyle name="Comma 110 2" xfId="230"/>
    <cellStyle name="Comma 111" xfId="231"/>
    <cellStyle name="Comma 111 2" xfId="232"/>
    <cellStyle name="Comma 112" xfId="233"/>
    <cellStyle name="Comma 112 2" xfId="234"/>
    <cellStyle name="Comma 113" xfId="235"/>
    <cellStyle name="Comma 113 2" xfId="236"/>
    <cellStyle name="Comma 114" xfId="237"/>
    <cellStyle name="Comma 114 2" xfId="238"/>
    <cellStyle name="Comma 115" xfId="239"/>
    <cellStyle name="Comma 116" xfId="240"/>
    <cellStyle name="Comma 117" xfId="241"/>
    <cellStyle name="Comma 118" xfId="242"/>
    <cellStyle name="Comma 119" xfId="243"/>
    <cellStyle name="Comma 12" xfId="244"/>
    <cellStyle name="Comma 120" xfId="245"/>
    <cellStyle name="Comma 121" xfId="246"/>
    <cellStyle name="Comma 122" xfId="247"/>
    <cellStyle name="Comma 123" xfId="248"/>
    <cellStyle name="Comma 124" xfId="249"/>
    <cellStyle name="Comma 125" xfId="250"/>
    <cellStyle name="Comma 126" xfId="251"/>
    <cellStyle name="Comma 127" xfId="252"/>
    <cellStyle name="Comma 128" xfId="253"/>
    <cellStyle name="Comma 129" xfId="254"/>
    <cellStyle name="Comma 13" xfId="255"/>
    <cellStyle name="Comma 130" xfId="256"/>
    <cellStyle name="Comma 131" xfId="257"/>
    <cellStyle name="Comma 132" xfId="258"/>
    <cellStyle name="Comma 133" xfId="259"/>
    <cellStyle name="Comma 134" xfId="260"/>
    <cellStyle name="Comma 135" xfId="261"/>
    <cellStyle name="Comma 136" xfId="262"/>
    <cellStyle name="Comma 137" xfId="263"/>
    <cellStyle name="Comma 138" xfId="264"/>
    <cellStyle name="Comma 139" xfId="265"/>
    <cellStyle name="Comma 14" xfId="266"/>
    <cellStyle name="Comma 140" xfId="267"/>
    <cellStyle name="Comma 141" xfId="268"/>
    <cellStyle name="Comma 142"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0" xfId="278"/>
    <cellStyle name="Comma 151" xfId="279"/>
    <cellStyle name="Comma 152" xfId="280"/>
    <cellStyle name="Comma 153" xfId="281"/>
    <cellStyle name="Comma 154" xfId="282"/>
    <cellStyle name="Comma 155" xfId="283"/>
    <cellStyle name="Comma 156" xfId="284"/>
    <cellStyle name="Comma 157" xfId="285"/>
    <cellStyle name="Comma 158" xfId="286"/>
    <cellStyle name="Comma 159" xfId="287"/>
    <cellStyle name="Comma 16" xfId="288"/>
    <cellStyle name="Comma 160" xfId="289"/>
    <cellStyle name="Comma 161" xfId="290"/>
    <cellStyle name="Comma 162" xfId="291"/>
    <cellStyle name="Comma 163" xfId="292"/>
    <cellStyle name="Comma 164" xfId="293"/>
    <cellStyle name="Comma 165" xfId="294"/>
    <cellStyle name="Comma 166" xfId="295"/>
    <cellStyle name="Comma 167" xfId="296"/>
    <cellStyle name="Comma 168" xfId="297"/>
    <cellStyle name="Comma 169" xfId="298"/>
    <cellStyle name="Comma 17" xfId="299"/>
    <cellStyle name="Comma 170" xfId="300"/>
    <cellStyle name="Comma 171" xfId="301"/>
    <cellStyle name="Comma 172" xfId="302"/>
    <cellStyle name="Comma 173" xfId="303"/>
    <cellStyle name="Comma 174" xfId="304"/>
    <cellStyle name="Comma 175" xfId="305"/>
    <cellStyle name="Comma 176" xfId="306"/>
    <cellStyle name="Comma 177" xfId="307"/>
    <cellStyle name="Comma 178" xfId="308"/>
    <cellStyle name="Comma 179" xfId="309"/>
    <cellStyle name="Comma 18" xfId="310"/>
    <cellStyle name="Comma 180" xfId="311"/>
    <cellStyle name="Comma 181" xfId="312"/>
    <cellStyle name="Comma 182" xfId="313"/>
    <cellStyle name="Comma 183" xfId="314"/>
    <cellStyle name="Comma 184" xfId="315"/>
    <cellStyle name="Comma 185" xfId="316"/>
    <cellStyle name="Comma 186" xfId="317"/>
    <cellStyle name="Comma 187" xfId="318"/>
    <cellStyle name="Comma 188" xfId="319"/>
    <cellStyle name="Comma 189" xfId="320"/>
    <cellStyle name="Comma 19" xfId="321"/>
    <cellStyle name="Comma 190" xfId="322"/>
    <cellStyle name="Comma 191" xfId="323"/>
    <cellStyle name="Comma 192" xfId="324"/>
    <cellStyle name="Comma 193" xfId="325"/>
    <cellStyle name="Comma 194" xfId="326"/>
    <cellStyle name="Comma 195" xfId="327"/>
    <cellStyle name="Comma 196" xfId="328"/>
    <cellStyle name="Comma 197" xfId="329"/>
    <cellStyle name="Comma 198" xfId="330"/>
    <cellStyle name="Comma 199" xfId="331"/>
    <cellStyle name="Comma 2" xfId="29"/>
    <cellStyle name="Comma 2 2" xfId="30"/>
    <cellStyle name="Comma 2 2 2" xfId="84"/>
    <cellStyle name="Comma 2 3" xfId="83"/>
    <cellStyle name="Comma 2 4" xfId="102"/>
    <cellStyle name="Comma 2 5" xfId="332"/>
    <cellStyle name="Comma 2 6" xfId="893"/>
    <cellStyle name="Comma 20" xfId="333"/>
    <cellStyle name="Comma 200" xfId="334"/>
    <cellStyle name="Comma 201" xfId="335"/>
    <cellStyle name="Comma 202" xfId="336"/>
    <cellStyle name="Comma 203" xfId="337"/>
    <cellStyle name="Comma 204" xfId="338"/>
    <cellStyle name="Comma 205" xfId="339"/>
    <cellStyle name="Comma 206" xfId="340"/>
    <cellStyle name="Comma 207" xfId="341"/>
    <cellStyle name="Comma 208" xfId="342"/>
    <cellStyle name="Comma 209" xfId="343"/>
    <cellStyle name="Comma 21" xfId="344"/>
    <cellStyle name="Comma 210" xfId="345"/>
    <cellStyle name="Comma 211" xfId="346"/>
    <cellStyle name="Comma 212" xfId="347"/>
    <cellStyle name="Comma 213" xfId="348"/>
    <cellStyle name="Comma 214" xfId="349"/>
    <cellStyle name="Comma 215" xfId="350"/>
    <cellStyle name="Comma 216" xfId="351"/>
    <cellStyle name="Comma 217" xfId="352"/>
    <cellStyle name="Comma 218" xfId="353"/>
    <cellStyle name="Comma 219" xfId="354"/>
    <cellStyle name="Comma 22" xfId="355"/>
    <cellStyle name="Comma 220" xfId="356"/>
    <cellStyle name="Comma 221" xfId="357"/>
    <cellStyle name="Comma 222" xfId="358"/>
    <cellStyle name="Comma 223" xfId="359"/>
    <cellStyle name="Comma 224" xfId="360"/>
    <cellStyle name="Comma 225" xfId="361"/>
    <cellStyle name="Comma 226" xfId="362"/>
    <cellStyle name="Comma 227" xfId="363"/>
    <cellStyle name="Comma 228" xfId="364"/>
    <cellStyle name="Comma 229" xfId="365"/>
    <cellStyle name="Comma 23" xfId="366"/>
    <cellStyle name="Comma 230" xfId="367"/>
    <cellStyle name="Comma 231" xfId="368"/>
    <cellStyle name="Comma 232" xfId="369"/>
    <cellStyle name="Comma 233" xfId="370"/>
    <cellStyle name="Comma 234" xfId="371"/>
    <cellStyle name="Comma 235" xfId="372"/>
    <cellStyle name="Comma 236" xfId="373"/>
    <cellStyle name="Comma 237" xfId="374"/>
    <cellStyle name="Comma 238" xfId="375"/>
    <cellStyle name="Comma 239" xfId="376"/>
    <cellStyle name="Comma 24" xfId="377"/>
    <cellStyle name="Comma 240" xfId="378"/>
    <cellStyle name="Comma 241" xfId="379"/>
    <cellStyle name="Comma 242" xfId="380"/>
    <cellStyle name="Comma 243" xfId="381"/>
    <cellStyle name="Comma 244" xfId="382"/>
    <cellStyle name="Comma 245" xfId="383"/>
    <cellStyle name="Comma 246" xfId="384"/>
    <cellStyle name="Comma 247" xfId="385"/>
    <cellStyle name="Comma 248" xfId="386"/>
    <cellStyle name="Comma 249" xfId="387"/>
    <cellStyle name="Comma 25" xfId="388"/>
    <cellStyle name="Comma 250" xfId="389"/>
    <cellStyle name="Comma 251" xfId="390"/>
    <cellStyle name="Comma 252" xfId="391"/>
    <cellStyle name="Comma 253" xfId="392"/>
    <cellStyle name="Comma 254" xfId="393"/>
    <cellStyle name="Comma 255" xfId="394"/>
    <cellStyle name="Comma 256" xfId="395"/>
    <cellStyle name="Comma 257" xfId="396"/>
    <cellStyle name="Comma 258" xfId="397"/>
    <cellStyle name="Comma 259" xfId="398"/>
    <cellStyle name="Comma 26" xfId="399"/>
    <cellStyle name="Comma 260" xfId="400"/>
    <cellStyle name="Comma 261" xfId="858"/>
    <cellStyle name="Comma 262" xfId="934"/>
    <cellStyle name="Comma 27" xfId="401"/>
    <cellStyle name="Comma 28" xfId="402"/>
    <cellStyle name="Comma 29" xfId="403"/>
    <cellStyle name="Comma 3" xfId="80"/>
    <cellStyle name="Comma 3 2" xfId="404"/>
    <cellStyle name="Comma 3 2 2" xfId="916"/>
    <cellStyle name="Comma 3 3" xfId="873"/>
    <cellStyle name="Comma 30" xfId="405"/>
    <cellStyle name="Comma 31" xfId="406"/>
    <cellStyle name="Comma 32" xfId="407"/>
    <cellStyle name="Comma 33" xfId="408"/>
    <cellStyle name="Comma 34" xfId="409"/>
    <cellStyle name="Comma 35" xfId="410"/>
    <cellStyle name="Comma 36" xfId="411"/>
    <cellStyle name="Comma 37" xfId="412"/>
    <cellStyle name="Comma 38" xfId="413"/>
    <cellStyle name="Comma 39" xfId="414"/>
    <cellStyle name="Comma 4" xfId="106"/>
    <cellStyle name="Comma 4 2" xfId="415"/>
    <cellStyle name="Comma 4 3" xfId="914"/>
    <cellStyle name="Comma 40" xfId="416"/>
    <cellStyle name="Comma 41" xfId="417"/>
    <cellStyle name="Comma 42" xfId="418"/>
    <cellStyle name="Comma 43" xfId="419"/>
    <cellStyle name="Comma 44" xfId="420"/>
    <cellStyle name="Comma 45" xfId="421"/>
    <cellStyle name="Comma 46" xfId="422"/>
    <cellStyle name="Comma 47" xfId="423"/>
    <cellStyle name="Comma 48" xfId="424"/>
    <cellStyle name="Comma 49" xfId="425"/>
    <cellStyle name="Comma 5" xfId="107"/>
    <cellStyle name="Comma 5 2" xfId="426"/>
    <cellStyle name="Comma 5 3" xfId="427"/>
    <cellStyle name="Comma 5 4" xfId="921"/>
    <cellStyle name="Comma 50" xfId="428"/>
    <cellStyle name="Comma 51" xfId="429"/>
    <cellStyle name="Comma 52" xfId="430"/>
    <cellStyle name="Comma 53" xfId="431"/>
    <cellStyle name="Comma 54" xfId="432"/>
    <cellStyle name="Comma 55" xfId="433"/>
    <cellStyle name="Comma 56" xfId="434"/>
    <cellStyle name="Comma 57" xfId="435"/>
    <cellStyle name="Comma 58" xfId="436"/>
    <cellStyle name="Comma 59" xfId="437"/>
    <cellStyle name="Comma 6" xfId="438"/>
    <cellStyle name="Comma 6 2" xfId="439"/>
    <cellStyle name="Comma 6 3" xfId="925"/>
    <cellStyle name="Comma 60" xfId="440"/>
    <cellStyle name="Comma 61" xfId="441"/>
    <cellStyle name="Comma 62" xfId="442"/>
    <cellStyle name="Comma 63" xfId="443"/>
    <cellStyle name="Comma 64" xfId="444"/>
    <cellStyle name="Comma 65" xfId="445"/>
    <cellStyle name="Comma 66" xfId="446"/>
    <cellStyle name="Comma 67" xfId="447"/>
    <cellStyle name="Comma 68" xfId="448"/>
    <cellStyle name="Comma 69" xfId="449"/>
    <cellStyle name="Comma 7" xfId="450"/>
    <cellStyle name="Comma 70" xfId="451"/>
    <cellStyle name="Comma 71" xfId="452"/>
    <cellStyle name="Comma 72" xfId="453"/>
    <cellStyle name="Comma 73" xfId="454"/>
    <cellStyle name="Comma 74" xfId="455"/>
    <cellStyle name="Comma 75" xfId="456"/>
    <cellStyle name="Comma 76" xfId="457"/>
    <cellStyle name="Comma 77" xfId="458"/>
    <cellStyle name="Comma 78" xfId="459"/>
    <cellStyle name="Comma 79" xfId="460"/>
    <cellStyle name="Comma 8" xfId="461"/>
    <cellStyle name="Comma 80" xfId="462"/>
    <cellStyle name="Comma 81" xfId="463"/>
    <cellStyle name="Comma 82" xfId="464"/>
    <cellStyle name="Comma 83" xfId="465"/>
    <cellStyle name="Comma 84" xfId="466"/>
    <cellStyle name="Comma 85" xfId="467"/>
    <cellStyle name="Comma 86" xfId="468"/>
    <cellStyle name="Comma 87" xfId="469"/>
    <cellStyle name="Comma 88" xfId="470"/>
    <cellStyle name="Comma 88 2" xfId="471"/>
    <cellStyle name="Comma 89" xfId="472"/>
    <cellStyle name="Comma 89 2" xfId="473"/>
    <cellStyle name="Comma 9" xfId="474"/>
    <cellStyle name="Comma 90" xfId="475"/>
    <cellStyle name="Comma 90 2" xfId="476"/>
    <cellStyle name="Comma 91" xfId="477"/>
    <cellStyle name="Comma 91 2" xfId="478"/>
    <cellStyle name="Comma 92" xfId="479"/>
    <cellStyle name="Comma 92 2" xfId="480"/>
    <cellStyle name="Comma 93" xfId="481"/>
    <cellStyle name="Comma 93 2" xfId="482"/>
    <cellStyle name="Comma 94" xfId="483"/>
    <cellStyle name="Comma 94 2" xfId="484"/>
    <cellStyle name="Comma 95" xfId="485"/>
    <cellStyle name="Comma 95 2" xfId="486"/>
    <cellStyle name="Comma 96" xfId="487"/>
    <cellStyle name="Comma 96 2" xfId="488"/>
    <cellStyle name="Comma 97" xfId="489"/>
    <cellStyle name="Comma 97 2" xfId="490"/>
    <cellStyle name="Comma 98" xfId="491"/>
    <cellStyle name="Comma 98 2" xfId="492"/>
    <cellStyle name="Comma 99" xfId="493"/>
    <cellStyle name="Comma 99 2" xfId="494"/>
    <cellStyle name="Comma0" xfId="495"/>
    <cellStyle name="Currency [0]" xfId="31"/>
    <cellStyle name="Currency [0] _1" xfId="496"/>
    <cellStyle name="Currency [0] 2" xfId="85"/>
    <cellStyle name="Currency [0] 3" xfId="115"/>
    <cellStyle name="Currency [0] 4" xfId="116"/>
    <cellStyle name="Currency [0] 5" xfId="825"/>
    <cellStyle name="Currency0" xfId="497"/>
    <cellStyle name="Date" xfId="74"/>
    <cellStyle name="Date 2" xfId="498"/>
    <cellStyle name="Emphasis 1" xfId="499"/>
    <cellStyle name="Emphasis 1 2" xfId="500"/>
    <cellStyle name="Emphasis 2" xfId="501"/>
    <cellStyle name="Emphasis 2 2" xfId="502"/>
    <cellStyle name="Emphasis 3" xfId="503"/>
    <cellStyle name="Explanatory Text" xfId="32"/>
    <cellStyle name="Explanatory Text 2" xfId="859"/>
    <cellStyle name="Fixed" xfId="75"/>
    <cellStyle name="Fixed 2" xfId="504"/>
    <cellStyle name="Good" xfId="33"/>
    <cellStyle name="Good 2" xfId="860"/>
    <cellStyle name="Heading 1" xfId="34"/>
    <cellStyle name="Heading 1 2" xfId="505"/>
    <cellStyle name="Heading 1 3" xfId="861"/>
    <cellStyle name="Heading 2" xfId="35"/>
    <cellStyle name="Heading 2 2" xfId="506"/>
    <cellStyle name="Heading 2 3" xfId="862"/>
    <cellStyle name="Heading 3" xfId="36"/>
    <cellStyle name="Heading 3 2" xfId="507"/>
    <cellStyle name="Heading 3 3" xfId="863"/>
    <cellStyle name="Heading 4" xfId="37"/>
    <cellStyle name="Heading 4 2" xfId="508"/>
    <cellStyle name="Heading 4 3" xfId="864"/>
    <cellStyle name="Heading1" xfId="76"/>
    <cellStyle name="Heading2" xfId="77"/>
    <cellStyle name="Hyperlink 2" xfId="509"/>
    <cellStyle name="Hyperlink 2 2" xfId="510"/>
    <cellStyle name="Hyperlink 3" xfId="511"/>
    <cellStyle name="Hyperlink 4" xfId="512"/>
    <cellStyle name="Hyperlink 5" xfId="513"/>
    <cellStyle name="Input" xfId="38"/>
    <cellStyle name="Input 2" xfId="86"/>
    <cellStyle name="Input 3" xfId="865"/>
    <cellStyle name="Linked Cell" xfId="39"/>
    <cellStyle name="Linked Cell 2" xfId="866"/>
    <cellStyle name="MS_English" xfId="78"/>
    <cellStyle name="Neutral" xfId="40"/>
    <cellStyle name="Neutral 2" xfId="867"/>
    <cellStyle name="Normal" xfId="0" builtinId="0"/>
    <cellStyle name="Normal 10" xfId="41"/>
    <cellStyle name="Normal 10 2" xfId="514"/>
    <cellStyle name="Normal 10 3" xfId="515"/>
    <cellStyle name="Normal 10 4" xfId="516"/>
    <cellStyle name="Normal 10 5" xfId="517"/>
    <cellStyle name="Normal 10 6" xfId="923"/>
    <cellStyle name="Normal 100" xfId="518"/>
    <cellStyle name="Normal 101" xfId="519"/>
    <cellStyle name="Normal 102" xfId="520"/>
    <cellStyle name="Normal 103" xfId="521"/>
    <cellStyle name="Normal 104" xfId="522"/>
    <cellStyle name="Normal 105" xfId="523"/>
    <cellStyle name="Normal 106" xfId="524"/>
    <cellStyle name="Normal 107" xfId="525"/>
    <cellStyle name="Normal 108" xfId="526"/>
    <cellStyle name="Normal 109" xfId="527"/>
    <cellStyle name="Normal 11" xfId="73"/>
    <cellStyle name="Normal 11 2" xfId="104"/>
    <cellStyle name="Normal 11 3" xfId="117"/>
    <cellStyle name="Normal 110" xfId="528"/>
    <cellStyle name="Normal 111" xfId="529"/>
    <cellStyle name="Normal 112" xfId="530"/>
    <cellStyle name="Normal 113" xfId="531"/>
    <cellStyle name="Normal 114" xfId="532"/>
    <cellStyle name="Normal 115" xfId="533"/>
    <cellStyle name="Normal 116" xfId="534"/>
    <cellStyle name="Normal 117" xfId="535"/>
    <cellStyle name="Normal 118" xfId="536"/>
    <cellStyle name="Normal 119" xfId="537"/>
    <cellStyle name="Normal 12" xfId="108"/>
    <cellStyle name="Normal 12 2" xfId="538"/>
    <cellStyle name="Normal 12 3" xfId="539"/>
    <cellStyle name="Normal 120" xfId="937"/>
    <cellStyle name="Normal 13" xfId="540"/>
    <cellStyle name="Normal 13 2" xfId="541"/>
    <cellStyle name="Normal 14" xfId="542"/>
    <cellStyle name="Normal 14 2" xfId="543"/>
    <cellStyle name="Normal 14 3" xfId="924"/>
    <cellStyle name="Normal 15" xfId="544"/>
    <cellStyle name="Normal 15 2" xfId="545"/>
    <cellStyle name="Normal 15 3" xfId="927"/>
    <cellStyle name="Normal 16" xfId="546"/>
    <cellStyle name="Normal 16 2" xfId="547"/>
    <cellStyle name="Normal 17" xfId="548"/>
    <cellStyle name="Normal 18" xfId="549"/>
    <cellStyle name="Normal 18 2" xfId="550"/>
    <cellStyle name="Normal 19" xfId="551"/>
    <cellStyle name="Normal 2" xfId="42"/>
    <cellStyle name="Normal 2 2" xfId="43"/>
    <cellStyle name="Normal 2 2 2" xfId="88"/>
    <cellStyle name="Normal 2 2 2 2" xfId="552"/>
    <cellStyle name="Normal 2 2 3" xfId="553"/>
    <cellStyle name="Normal 2 2 3 2" xfId="554"/>
    <cellStyle name="Normal 2 2 3 2 2" xfId="555"/>
    <cellStyle name="Normal 2 2 3 3" xfId="556"/>
    <cellStyle name="Normal 2 2 3 3 2" xfId="557"/>
    <cellStyle name="Normal 2 2 3 4" xfId="558"/>
    <cellStyle name="Normal 2 2 3 4 2" xfId="559"/>
    <cellStyle name="Normal 2 2 3 5" xfId="560"/>
    <cellStyle name="Normal 2 2 3 5 2" xfId="561"/>
    <cellStyle name="Normal 2 2 3 6" xfId="562"/>
    <cellStyle name="Normal 2 2 3 6 2" xfId="563"/>
    <cellStyle name="Normal 2 2 3 7" xfId="564"/>
    <cellStyle name="Normal 2 2 4" xfId="565"/>
    <cellStyle name="Normal 2 2 4 2" xfId="566"/>
    <cellStyle name="Normal 2 2 5" xfId="567"/>
    <cellStyle name="Normal 2 2 5 2" xfId="568"/>
    <cellStyle name="Normal 2 2_דרישות_הון_תק_נוכחית" xfId="569"/>
    <cellStyle name="Normal 2 3" xfId="44"/>
    <cellStyle name="Normal 2 3 2" xfId="89"/>
    <cellStyle name="Normal 2 3 3" xfId="105"/>
    <cellStyle name="Normal 2 3 4" xfId="570"/>
    <cellStyle name="Normal 2 4" xfId="45"/>
    <cellStyle name="Normal 2 4 2" xfId="90"/>
    <cellStyle name="Normal 2 5" xfId="46"/>
    <cellStyle name="Normal 2 6" xfId="87"/>
    <cellStyle name="Normal 2 7" xfId="826"/>
    <cellStyle name="Normal 2 8" xfId="827"/>
    <cellStyle name="Normal 2 9" xfId="828"/>
    <cellStyle name="Normal 2_דרישות_הון_תק_נוכחית" xfId="571"/>
    <cellStyle name="Normal 20" xfId="572"/>
    <cellStyle name="Normal 21" xfId="573"/>
    <cellStyle name="Normal 22" xfId="574"/>
    <cellStyle name="Normal 23" xfId="575"/>
    <cellStyle name="Normal 24" xfId="576"/>
    <cellStyle name="Normal 25" xfId="577"/>
    <cellStyle name="Normal 26" xfId="578"/>
    <cellStyle name="Normal 27" xfId="579"/>
    <cellStyle name="Normal 28" xfId="580"/>
    <cellStyle name="Normal 29" xfId="581"/>
    <cellStyle name="Normal 3" xfId="47"/>
    <cellStyle name="Normal 3 2" xfId="48"/>
    <cellStyle name="Normal 3 2 2" xfId="91"/>
    <cellStyle name="Normal 3 3" xfId="49"/>
    <cellStyle name="Normal 3 3 2" xfId="92"/>
    <cellStyle name="Normal 3 4" xfId="582"/>
    <cellStyle name="Normal 30" xfId="583"/>
    <cellStyle name="Normal 31" xfId="584"/>
    <cellStyle name="Normal 32" xfId="585"/>
    <cellStyle name="Normal 33" xfId="586"/>
    <cellStyle name="Normal 34" xfId="587"/>
    <cellStyle name="Normal 35" xfId="588"/>
    <cellStyle name="Normal 36" xfId="589"/>
    <cellStyle name="Normal 37" xfId="590"/>
    <cellStyle name="Normal 38" xfId="591"/>
    <cellStyle name="Normal 39" xfId="592"/>
    <cellStyle name="Normal 4" xfId="50"/>
    <cellStyle name="Normal 4 2" xfId="112"/>
    <cellStyle name="Normal 4 2 2" xfId="593"/>
    <cellStyle name="Normal 4 3" xfId="594"/>
    <cellStyle name="Normal 4 4" xfId="595"/>
    <cellStyle name="Normal 40" xfId="596"/>
    <cellStyle name="Normal 41" xfId="597"/>
    <cellStyle name="Normal 42" xfId="598"/>
    <cellStyle name="Normal 43" xfId="599"/>
    <cellStyle name="Normal 44" xfId="600"/>
    <cellStyle name="Normal 45" xfId="601"/>
    <cellStyle name="Normal 46" xfId="602"/>
    <cellStyle name="Normal 47" xfId="603"/>
    <cellStyle name="Normal 48" xfId="604"/>
    <cellStyle name="Normal 49" xfId="605"/>
    <cellStyle name="Normal 5" xfId="51"/>
    <cellStyle name="Normal 5 2" xfId="606"/>
    <cellStyle name="Normal 5 2 2" xfId="607"/>
    <cellStyle name="Normal 5 2 3" xfId="918"/>
    <cellStyle name="Normal 5 3" xfId="608"/>
    <cellStyle name="Normal 5 4" xfId="609"/>
    <cellStyle name="Normal 5 5" xfId="610"/>
    <cellStyle name="Normal 5 6" xfId="913"/>
    <cellStyle name="Normal 50" xfId="611"/>
    <cellStyle name="Normal 51" xfId="612"/>
    <cellStyle name="Normal 52" xfId="613"/>
    <cellStyle name="Normal 53" xfId="614"/>
    <cellStyle name="Normal 54" xfId="615"/>
    <cellStyle name="Normal 55" xfId="616"/>
    <cellStyle name="Normal 56" xfId="617"/>
    <cellStyle name="Normal 57" xfId="618"/>
    <cellStyle name="Normal 58" xfId="619"/>
    <cellStyle name="Normal 59" xfId="620"/>
    <cellStyle name="Normal 6" xfId="52"/>
    <cellStyle name="Normal 6 2" xfId="103"/>
    <cellStyle name="Normal 6 2 2" xfId="621"/>
    <cellStyle name="Normal 6 3" xfId="622"/>
    <cellStyle name="Normal 6 4" xfId="623"/>
    <cellStyle name="Normal 60" xfId="624"/>
    <cellStyle name="Normal 61" xfId="625"/>
    <cellStyle name="Normal 62" xfId="626"/>
    <cellStyle name="Normal 63" xfId="627"/>
    <cellStyle name="Normal 64" xfId="628"/>
    <cellStyle name="Normal 65" xfId="629"/>
    <cellStyle name="Normal 66" xfId="630"/>
    <cellStyle name="Normal 67" xfId="631"/>
    <cellStyle name="Normal 68" xfId="632"/>
    <cellStyle name="Normal 69" xfId="633"/>
    <cellStyle name="Normal 7" xfId="53"/>
    <cellStyle name="Normal 7 2" xfId="634"/>
    <cellStyle name="Normal 7 3" xfId="635"/>
    <cellStyle name="Normal 7 4" xfId="636"/>
    <cellStyle name="Normal 70" xfId="637"/>
    <cellStyle name="Normal 71" xfId="638"/>
    <cellStyle name="Normal 72" xfId="639"/>
    <cellStyle name="Normal 73" xfId="640"/>
    <cellStyle name="Normal 74" xfId="641"/>
    <cellStyle name="Normal 75" xfId="642"/>
    <cellStyle name="Normal 76" xfId="643"/>
    <cellStyle name="Normal 77" xfId="644"/>
    <cellStyle name="Normal 78" xfId="645"/>
    <cellStyle name="Normal 79" xfId="646"/>
    <cellStyle name="Normal 8" xfId="54"/>
    <cellStyle name="Normal 8 2" xfId="109"/>
    <cellStyle name="Normal 8 2 2" xfId="647"/>
    <cellStyle name="Normal 8 2 3" xfId="648"/>
    <cellStyle name="Normal 8 3" xfId="649"/>
    <cellStyle name="Normal 8 3 2" xfId="650"/>
    <cellStyle name="Normal 8 4" xfId="651"/>
    <cellStyle name="Normal 8 4 2" xfId="652"/>
    <cellStyle name="Normal 8 5" xfId="653"/>
    <cellStyle name="Normal 8 5 2" xfId="654"/>
    <cellStyle name="Normal 8 5 2 2" xfId="655"/>
    <cellStyle name="Normal 8 5 3" xfId="656"/>
    <cellStyle name="Normal 8 6" xfId="657"/>
    <cellStyle name="Normal 8 6 2" xfId="658"/>
    <cellStyle name="Normal 8 7" xfId="659"/>
    <cellStyle name="Normal 8 8" xfId="660"/>
    <cellStyle name="Normal 8 9" xfId="919"/>
    <cellStyle name="Normal 80" xfId="661"/>
    <cellStyle name="Normal 81" xfId="662"/>
    <cellStyle name="Normal 82" xfId="663"/>
    <cellStyle name="Normal 83" xfId="664"/>
    <cellStyle name="Normal 84" xfId="665"/>
    <cellStyle name="Normal 85" xfId="666"/>
    <cellStyle name="Normal 86" xfId="667"/>
    <cellStyle name="Normal 87" xfId="668"/>
    <cellStyle name="Normal 88" xfId="669"/>
    <cellStyle name="Normal 89" xfId="670"/>
    <cellStyle name="Normal 9" xfId="55"/>
    <cellStyle name="Normal 9 2" xfId="110"/>
    <cellStyle name="Normal 9 2 2" xfId="671"/>
    <cellStyle name="Normal 9 3" xfId="672"/>
    <cellStyle name="Normal 9 4" xfId="673"/>
    <cellStyle name="Normal 9 5" xfId="920"/>
    <cellStyle name="Normal 90" xfId="674"/>
    <cellStyle name="Normal 91" xfId="675"/>
    <cellStyle name="Normal 92" xfId="676"/>
    <cellStyle name="Normal 93" xfId="677"/>
    <cellStyle name="Normal 94" xfId="678"/>
    <cellStyle name="Normal 95" xfId="679"/>
    <cellStyle name="Normal 96" xfId="680"/>
    <cellStyle name="Normal 97" xfId="681"/>
    <cellStyle name="Normal 98" xfId="682"/>
    <cellStyle name="Normal 99" xfId="683"/>
    <cellStyle name="Normal_D10" xfId="829"/>
    <cellStyle name="Normal_חשיפה_תושבי_חוץ_רביעים4 2010(2)" xfId="830"/>
    <cellStyle name="Note" xfId="56"/>
    <cellStyle name="Note 2" xfId="93"/>
    <cellStyle name="Note 2 2" xfId="894"/>
    <cellStyle name="Note 3" xfId="684"/>
    <cellStyle name="Note 3 2" xfId="917"/>
    <cellStyle name="Note 3 3" xfId="874"/>
    <cellStyle name="Output" xfId="57"/>
    <cellStyle name="Output 2" xfId="685"/>
    <cellStyle name="Output 3" xfId="868"/>
    <cellStyle name="Percent" xfId="72" builtinId="5"/>
    <cellStyle name="Percent 10" xfId="686"/>
    <cellStyle name="Percent 10 2" xfId="687"/>
    <cellStyle name="Percent 11" xfId="688"/>
    <cellStyle name="Percent 12" xfId="689"/>
    <cellStyle name="Percent 13" xfId="869"/>
    <cellStyle name="Percent 2" xfId="58"/>
    <cellStyle name="Percent 2 2" xfId="59"/>
    <cellStyle name="Percent 2 2 2" xfId="95"/>
    <cellStyle name="Percent 2 3" xfId="94"/>
    <cellStyle name="Percent 3" xfId="60"/>
    <cellStyle name="Percent 3 2" xfId="96"/>
    <cellStyle name="Percent 3 3" xfId="915"/>
    <cellStyle name="Percent 4" xfId="113"/>
    <cellStyle name="Percent 4 2" xfId="922"/>
    <cellStyle name="Percent 5" xfId="690"/>
    <cellStyle name="Percent 5 2" xfId="926"/>
    <cellStyle name="Percent 6" xfId="691"/>
    <cellStyle name="Percent 7" xfId="692"/>
    <cellStyle name="Percent 8" xfId="693"/>
    <cellStyle name="Percent 9" xfId="694"/>
    <cellStyle name="Percent0" xfId="695"/>
    <cellStyle name="Percent1" xfId="696"/>
    <cellStyle name="SAPBEXaggData" xfId="697"/>
    <cellStyle name="SAPBEXaggData 2" xfId="698"/>
    <cellStyle name="SAPBEXaggDataEmph" xfId="699"/>
    <cellStyle name="SAPBEXaggDataEmph 2" xfId="700"/>
    <cellStyle name="SAPBEXaggItem" xfId="701"/>
    <cellStyle name="SAPBEXaggItem 2" xfId="702"/>
    <cellStyle name="SAPBEXaggItemX" xfId="703"/>
    <cellStyle name="SAPBEXaggItemX 2" xfId="704"/>
    <cellStyle name="SAPBEXchaText" xfId="705"/>
    <cellStyle name="SAPBEXchaText 2" xfId="706"/>
    <cellStyle name="SAPBEXexcBad7" xfId="707"/>
    <cellStyle name="SAPBEXexcBad7 2" xfId="708"/>
    <cellStyle name="SAPBEXexcBad8" xfId="709"/>
    <cellStyle name="SAPBEXexcBad8 2" xfId="710"/>
    <cellStyle name="SAPBEXexcBad9" xfId="711"/>
    <cellStyle name="SAPBEXexcBad9 2" xfId="712"/>
    <cellStyle name="SAPBEXexcCritical4" xfId="713"/>
    <cellStyle name="SAPBEXexcCritical4 2" xfId="714"/>
    <cellStyle name="SAPBEXexcCritical5" xfId="715"/>
    <cellStyle name="SAPBEXexcCritical5 2" xfId="716"/>
    <cellStyle name="SAPBEXexcCritical6" xfId="717"/>
    <cellStyle name="SAPBEXexcCritical6 2" xfId="718"/>
    <cellStyle name="SAPBEXexcGood1" xfId="719"/>
    <cellStyle name="SAPBEXexcGood1 2" xfId="720"/>
    <cellStyle name="SAPBEXexcGood2" xfId="721"/>
    <cellStyle name="SAPBEXexcGood2 2" xfId="722"/>
    <cellStyle name="SAPBEXexcGood3" xfId="723"/>
    <cellStyle name="SAPBEXexcGood3 2" xfId="724"/>
    <cellStyle name="SAPBEXfilterDrill" xfId="725"/>
    <cellStyle name="SAPBEXfilterDrill 2" xfId="726"/>
    <cellStyle name="SAPBEXfilterItem" xfId="727"/>
    <cellStyle name="SAPBEXfilterItem 2" xfId="728"/>
    <cellStyle name="SAPBEXfilterText" xfId="729"/>
    <cellStyle name="SAPBEXfilterText 2" xfId="730"/>
    <cellStyle name="SAPBEXformats" xfId="731"/>
    <cellStyle name="SAPBEXformats 2" xfId="732"/>
    <cellStyle name="SAPBEXheaderItem" xfId="733"/>
    <cellStyle name="SAPBEXheaderItem 2" xfId="734"/>
    <cellStyle name="SAPBEXheaderText" xfId="735"/>
    <cellStyle name="SAPBEXheaderText 2" xfId="736"/>
    <cellStyle name="SAPBEXHLevel0" xfId="737"/>
    <cellStyle name="SAPBEXHLevel0 2" xfId="738"/>
    <cellStyle name="SAPBEXHLevel0X" xfId="739"/>
    <cellStyle name="SAPBEXHLevel0X 2" xfId="740"/>
    <cellStyle name="SAPBEXHLevel1" xfId="741"/>
    <cellStyle name="SAPBEXHLevel1 2" xfId="742"/>
    <cellStyle name="SAPBEXHLevel1X" xfId="743"/>
    <cellStyle name="SAPBEXHLevel1X 2" xfId="744"/>
    <cellStyle name="SAPBEXHLevel2" xfId="745"/>
    <cellStyle name="SAPBEXHLevel2 2" xfId="746"/>
    <cellStyle name="SAPBEXHLevel2X" xfId="747"/>
    <cellStyle name="SAPBEXHLevel2X 2" xfId="748"/>
    <cellStyle name="SAPBEXHLevel3" xfId="749"/>
    <cellStyle name="SAPBEXHLevel3 2" xfId="750"/>
    <cellStyle name="SAPBEXHLevel3X" xfId="751"/>
    <cellStyle name="SAPBEXHLevel3X 2" xfId="752"/>
    <cellStyle name="SAPBEXinputData" xfId="753"/>
    <cellStyle name="SAPBEXinputData 2" xfId="754"/>
    <cellStyle name="SAPBEXItemHeader" xfId="755"/>
    <cellStyle name="SAPBEXresData" xfId="756"/>
    <cellStyle name="SAPBEXresData 2" xfId="757"/>
    <cellStyle name="SAPBEXresDataEmph" xfId="758"/>
    <cellStyle name="SAPBEXresDataEmph 2" xfId="759"/>
    <cellStyle name="SAPBEXresItem" xfId="760"/>
    <cellStyle name="SAPBEXresItem 2" xfId="761"/>
    <cellStyle name="SAPBEXresItemX" xfId="762"/>
    <cellStyle name="SAPBEXresItemX 2" xfId="763"/>
    <cellStyle name="SAPBEXstdData" xfId="764"/>
    <cellStyle name="SAPBEXstdData 2" xfId="765"/>
    <cellStyle name="SAPBEXstdDataEmph" xfId="766"/>
    <cellStyle name="SAPBEXstdDataEmph 2" xfId="767"/>
    <cellStyle name="SAPBEXstdItem" xfId="768"/>
    <cellStyle name="SAPBEXstdItem 2" xfId="769"/>
    <cellStyle name="SAPBEXstdItemX" xfId="770"/>
    <cellStyle name="SAPBEXstdItemX 2" xfId="771"/>
    <cellStyle name="SAPBEXtitle" xfId="772"/>
    <cellStyle name="SAPBEXtitle 2" xfId="773"/>
    <cellStyle name="SAPBEXunassignedItem" xfId="774"/>
    <cellStyle name="SAPBEXundefined" xfId="775"/>
    <cellStyle name="SAPBEXundefined 2" xfId="776"/>
    <cellStyle name="Sheet Title" xfId="777"/>
    <cellStyle name="Sub_tot_h" xfId="61"/>
    <cellStyle name="Text_e" xfId="62"/>
    <cellStyle name="Title" xfId="63"/>
    <cellStyle name="Title 2" xfId="778"/>
    <cellStyle name="Title 3" xfId="870"/>
    <cellStyle name="Total" xfId="64"/>
    <cellStyle name="Total 2" xfId="779"/>
    <cellStyle name="Total 3" xfId="871"/>
    <cellStyle name="Warning Text" xfId="65"/>
    <cellStyle name="Warning Text 2" xfId="872"/>
    <cellStyle name="XL3 Blue" xfId="66"/>
    <cellStyle name="XL3 Blue 2" xfId="97"/>
    <cellStyle name="XL3 Green" xfId="67"/>
    <cellStyle name="XL3 Green 2" xfId="98"/>
    <cellStyle name="XL3 Orange" xfId="68"/>
    <cellStyle name="XL3 Orange 2" xfId="99"/>
    <cellStyle name="XL3 Red" xfId="69"/>
    <cellStyle name="XL3 Red 2" xfId="100"/>
    <cellStyle name="XL3 Yellow" xfId="70"/>
    <cellStyle name="XL3 Yellow 2" xfId="101"/>
    <cellStyle name="XLConnect.DateTime" xfId="936"/>
    <cellStyle name="XLConnect.Numeric" xfId="935"/>
    <cellStyle name="הדגשה1 2" xfId="780"/>
    <cellStyle name="הדגשה1 2 2" xfId="895"/>
    <cellStyle name="הדגשה1 3" xfId="781"/>
    <cellStyle name="הדגשה2 2" xfId="782"/>
    <cellStyle name="הדגשה2 2 2" xfId="896"/>
    <cellStyle name="הדגשה2 3" xfId="783"/>
    <cellStyle name="הדגשה3 2" xfId="784"/>
    <cellStyle name="הדגשה3 2 2" xfId="897"/>
    <cellStyle name="הדגשה3 3" xfId="785"/>
    <cellStyle name="הדגשה4 2" xfId="786"/>
    <cellStyle name="הדגשה4 2 2" xfId="898"/>
    <cellStyle name="הדגשה4 3" xfId="787"/>
    <cellStyle name="הדגשה5 2" xfId="788"/>
    <cellStyle name="הדגשה5 2 2" xfId="899"/>
    <cellStyle name="הדגשה5 3" xfId="789"/>
    <cellStyle name="הדגשה6 2" xfId="790"/>
    <cellStyle name="הדגשה6 2 2" xfId="900"/>
    <cellStyle name="הדגשה6 3" xfId="791"/>
    <cellStyle name="היפר-קישור 2" xfId="111"/>
    <cellStyle name="הערה 2" xfId="114"/>
    <cellStyle name="הערה 2 2" xfId="901"/>
    <cellStyle name="הערה 3" xfId="792"/>
    <cellStyle name="חישוב 2" xfId="793"/>
    <cellStyle name="חישוב 2 2" xfId="902"/>
    <cellStyle name="חישוב 3" xfId="794"/>
    <cellStyle name="טוב 2" xfId="795"/>
    <cellStyle name="טוב 2 2" xfId="903"/>
    <cellStyle name="טוב 3" xfId="796"/>
    <cellStyle name="טקסט אזהרה 2" xfId="797"/>
    <cellStyle name="טקסט אזהרה 2 2" xfId="904"/>
    <cellStyle name="טקסט אזהרה 3" xfId="798"/>
    <cellStyle name="טקסט הסברי 2" xfId="799"/>
    <cellStyle name="טקסט הסברי 2 2" xfId="905"/>
    <cellStyle name="כותרת 1 2" xfId="800"/>
    <cellStyle name="כותרת 1 3" xfId="801"/>
    <cellStyle name="כותרת 2 2" xfId="802"/>
    <cellStyle name="כותרת 2 3" xfId="803"/>
    <cellStyle name="כותרת 3 2" xfId="804"/>
    <cellStyle name="כותרת 3 3" xfId="805"/>
    <cellStyle name="כותרת 4 2" xfId="806"/>
    <cellStyle name="כותרת 4 3" xfId="807"/>
    <cellStyle name="כותרת 5" xfId="808"/>
    <cellStyle name="ניטראלי 2" xfId="809"/>
    <cellStyle name="ניטראלי 2 2" xfId="906"/>
    <cellStyle name="ניטראלי 3" xfId="810"/>
    <cellStyle name="נמצאה שגיאה על-ידי Microsoft Excel בנוסחה שהזנת. האם ברצונך לקבל את התיקון המוצע למטה?_x000a__x000a_|_x000a__x000a_• כדי לקבל את התיקון, לחץ על כן._x000a_• כדי לסגור הודעה זו ולתקן את הנוסחה בעצמך, לחץ על לא._OQ4-04_2" xfId="811"/>
    <cellStyle name="סה&quot;כ 2" xfId="812"/>
    <cellStyle name="סה&quot;כ 2 2" xfId="907"/>
    <cellStyle name="סה&quot;כ 3" xfId="813"/>
    <cellStyle name="פלט 2" xfId="814"/>
    <cellStyle name="פלט 2 2" xfId="908"/>
    <cellStyle name="פלט 3" xfId="815"/>
    <cellStyle name="קלט 2" xfId="816"/>
    <cellStyle name="קלט 2 2" xfId="909"/>
    <cellStyle name="קלט 3" xfId="817"/>
    <cellStyle name="רע 2" xfId="818"/>
    <cellStyle name="רע 2 2" xfId="910"/>
    <cellStyle name="רע 3" xfId="819"/>
    <cellStyle name="תא מסומן 2" xfId="820"/>
    <cellStyle name="תא מסומן 2 2" xfId="911"/>
    <cellStyle name="תא מסומן 3" xfId="821"/>
    <cellStyle name="תא מקושר 2" xfId="822"/>
    <cellStyle name="תא מקושר 2 2" xfId="912"/>
    <cellStyle name="תא מקושר 3" xfId="823"/>
    <cellStyle name="תוכן - מיכון דוחות" xfId="824"/>
    <cellStyle name="標準_-004x_入力訂正84ステータスバー非表示にしない_入力訂正83_入力訂正84ステータスバー非表示にしない_入力訂正84_入力訂正85" xfId="71"/>
  </cellStyles>
  <dxfs count="160">
    <dxf>
      <font>
        <strike val="0"/>
        <outline val="0"/>
        <shadow val="0"/>
        <sz val="11"/>
        <name val="Assistant"/>
        <scheme val="none"/>
      </font>
      <numFmt numFmtId="13" formatCode="0%"/>
      <alignment horizontal="center" vertical="bottom" textRotation="0" wrapText="0" indent="0" justifyLastLine="0" shrinkToFit="0" readingOrder="0"/>
    </dxf>
    <dxf>
      <font>
        <strike val="0"/>
        <outline val="0"/>
        <shadow val="0"/>
        <sz val="11"/>
        <name val="Assistant"/>
        <scheme val="none"/>
      </font>
      <numFmt numFmtId="19" formatCode="dd/mm/yyyy"/>
    </dxf>
    <dxf>
      <font>
        <strike val="0"/>
        <outline val="0"/>
        <shadow val="0"/>
        <sz val="11"/>
        <name val="Assistant"/>
        <scheme val="none"/>
      </font>
    </dxf>
    <dxf>
      <font>
        <strike val="0"/>
        <outline val="0"/>
        <shadow val="0"/>
        <sz val="11"/>
        <name val="Assistant"/>
        <scheme val="none"/>
      </font>
      <fill>
        <patternFill patternType="solid">
          <fgColor indexed="64"/>
          <bgColor rgb="FFAEDCE0"/>
        </patternFill>
      </fill>
    </dxf>
    <dxf>
      <font>
        <strike val="0"/>
        <outline val="0"/>
        <shadow val="0"/>
        <sz val="11"/>
        <name val="Assistant"/>
        <scheme val="none"/>
      </font>
    </dxf>
    <dxf>
      <font>
        <strike val="0"/>
        <outline val="0"/>
        <shadow val="0"/>
        <sz val="11"/>
        <name val="Assistant"/>
        <scheme val="none"/>
      </font>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173" formatCode="mm/yyyy"/>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sz val="11"/>
        <name val="Assistant"/>
        <scheme val="none"/>
      </font>
    </dxf>
    <dxf>
      <border outline="0">
        <bottom style="thin">
          <color rgb="FF000000"/>
        </bottom>
      </border>
    </dxf>
    <dxf>
      <font>
        <b val="0"/>
        <i val="0"/>
        <strike val="0"/>
        <condense val="0"/>
        <extend val="0"/>
        <outline val="0"/>
        <shadow val="0"/>
        <u val="none"/>
        <vertAlign val="baseline"/>
        <sz val="11"/>
        <color auto="1"/>
        <name val="Assistant"/>
        <scheme val="none"/>
      </font>
      <fill>
        <patternFill patternType="solid">
          <fgColor indexed="64"/>
          <bgColor rgb="FFAEDC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173" formatCode="mm/yyyy"/>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sz val="11"/>
        <name val="Assistant"/>
        <scheme val="none"/>
      </font>
    </dxf>
    <dxf>
      <border outline="0">
        <bottom style="thin">
          <color indexed="64"/>
        </bottom>
      </border>
    </dxf>
    <dxf>
      <font>
        <b val="0"/>
        <i val="0"/>
        <strike val="0"/>
        <condense val="0"/>
        <extend val="0"/>
        <outline val="0"/>
        <shadow val="0"/>
        <u val="none"/>
        <vertAlign val="baseline"/>
        <sz val="11"/>
        <color auto="1"/>
        <name val="Assistant"/>
        <scheme val="none"/>
      </font>
      <fill>
        <patternFill patternType="solid">
          <fgColor indexed="64"/>
          <bgColor rgb="FFAEDC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ssistant"/>
        <scheme val="none"/>
      </font>
      <numFmt numFmtId="2"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2"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2"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1"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dxf>
    <dxf>
      <border outline="0">
        <bottom style="thin">
          <color indexed="64"/>
        </bottom>
      </border>
    </dxf>
    <dxf>
      <font>
        <strike val="0"/>
        <outline val="0"/>
        <shadow val="0"/>
        <sz val="11"/>
        <name val="Assistant"/>
        <scheme val="none"/>
      </font>
      <fill>
        <patternFill patternType="solid">
          <fgColor indexed="64"/>
          <bgColor rgb="FFAEDCE0"/>
        </patternFill>
      </fill>
    </dxf>
    <dxf>
      <font>
        <strike val="0"/>
        <outline val="0"/>
        <shadow val="0"/>
        <sz val="11"/>
        <name val="Assistant"/>
        <scheme val="none"/>
      </font>
      <numFmt numFmtId="3" formatCode="#,##0"/>
    </dxf>
    <dxf>
      <font>
        <b val="0"/>
        <i val="0"/>
        <strike val="0"/>
        <condense val="0"/>
        <extend val="0"/>
        <outline val="0"/>
        <shadow val="0"/>
        <u val="none"/>
        <vertAlign val="baseline"/>
        <sz val="11"/>
        <color theme="1"/>
        <name val="Assistant"/>
        <scheme val="none"/>
      </font>
      <numFmt numFmtId="3" formatCode="#,##0"/>
      <alignment horizontal="center" vertical="bottom" textRotation="0" wrapText="0" indent="0" justifyLastLine="0" shrinkToFit="0" readingOrder="0"/>
    </dxf>
    <dxf>
      <font>
        <strike val="0"/>
        <outline val="0"/>
        <shadow val="0"/>
        <sz val="11"/>
        <name val="Assistant"/>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auto="1"/>
        <name val="Assistant"/>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ssistant"/>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ssistant"/>
        <scheme val="none"/>
      </font>
      <fill>
        <patternFill patternType="none">
          <fgColor indexed="64"/>
          <bgColor indexed="65"/>
        </patternFill>
      </fill>
    </dxf>
    <dxf>
      <font>
        <strike val="0"/>
        <outline val="0"/>
        <shadow val="0"/>
        <sz val="11"/>
        <name val="Assistant"/>
        <scheme val="none"/>
      </font>
    </dxf>
    <dxf>
      <font>
        <b val="0"/>
        <i val="0"/>
        <strike val="0"/>
        <condense val="0"/>
        <extend val="0"/>
        <outline val="0"/>
        <shadow val="0"/>
        <u val="none"/>
        <vertAlign val="baseline"/>
        <sz val="11"/>
        <color theme="1"/>
        <name val="Assistant"/>
        <scheme val="none"/>
      </font>
      <fill>
        <patternFill patternType="solid">
          <fgColor indexed="64"/>
          <bgColor rgb="FFAEDCE0"/>
        </patternFill>
      </fill>
      <border diagonalUp="0" diagonalDown="0" outline="0">
        <left style="thin">
          <color indexed="64"/>
        </left>
        <right style="thin">
          <color indexed="64"/>
        </right>
        <top/>
        <bottom/>
      </border>
    </dxf>
    <dxf>
      <font>
        <strike val="0"/>
        <outline val="0"/>
        <shadow val="0"/>
        <sz val="11"/>
        <name val="Assistant"/>
        <scheme val="none"/>
      </font>
      <numFmt numFmtId="0" formatCode="General"/>
    </dxf>
    <dxf>
      <font>
        <strike val="0"/>
        <outline val="0"/>
        <shadow val="0"/>
        <sz val="11"/>
        <name val="Assistant"/>
        <scheme val="none"/>
      </font>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ssistant"/>
        <scheme val="none"/>
      </font>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sz val="11"/>
        <name val="Assistant"/>
        <scheme val="none"/>
      </font>
    </dxf>
    <dxf>
      <border outline="0">
        <bottom style="thin">
          <color rgb="FF000000"/>
        </bottom>
      </border>
    </dxf>
    <dxf>
      <font>
        <b/>
        <i val="0"/>
        <strike val="0"/>
        <condense val="0"/>
        <extend val="0"/>
        <outline val="0"/>
        <shadow val="0"/>
        <u val="none"/>
        <vertAlign val="baseline"/>
        <sz val="11"/>
        <color auto="1"/>
        <name val="Assistant"/>
        <scheme val="none"/>
      </font>
      <fill>
        <patternFill patternType="solid">
          <fgColor indexed="64"/>
          <bgColor rgb="FFAEDC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numFmt numFmtId="1" formatCode="0"/>
      <fill>
        <patternFill patternType="none">
          <fgColor indexed="64"/>
          <bgColor indexed="65"/>
        </patternFill>
      </fill>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ssistant"/>
        <scheme val="none"/>
      </font>
      <numFmt numFmtId="1" formatCode="0"/>
      <fill>
        <patternFill patternType="none">
          <fgColor indexed="64"/>
          <bgColor indexed="65"/>
        </patternFill>
      </fill>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 formatCode="0"/>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ssistant"/>
        <scheme val="none"/>
      </font>
      <numFmt numFmtId="1" formatCode="0"/>
      <fill>
        <patternFill patternType="solid">
          <fgColor indexed="64"/>
          <bgColor rgb="FFAEDC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font>
        <b val="0"/>
        <i val="0"/>
        <strike val="0"/>
        <condense val="0"/>
        <extend val="0"/>
        <outline val="0"/>
        <shadow val="0"/>
        <u val="none"/>
        <vertAlign val="baseline"/>
        <sz val="11"/>
        <color theme="1"/>
        <name val="Assistant"/>
        <scheme val="none"/>
      </font>
    </dxf>
    <dxf>
      <border outline="0">
        <bottom style="medium">
          <color theme="6"/>
        </bottom>
      </border>
    </dxf>
    <dxf>
      <font>
        <strike val="0"/>
        <outline val="0"/>
        <shadow val="0"/>
        <sz val="11"/>
        <name val="Assistant"/>
        <scheme val="none"/>
      </font>
      <numFmt numFmtId="0" formatCode="General"/>
    </dxf>
    <dxf>
      <font>
        <strike val="0"/>
        <outline val="0"/>
        <shadow val="0"/>
        <sz val="11"/>
        <name val="Assistant"/>
        <scheme val="none"/>
      </font>
      <numFmt numFmtId="0" formatCode="General"/>
    </dxf>
    <dxf>
      <font>
        <b val="0"/>
        <i val="0"/>
        <strike val="0"/>
        <condense val="0"/>
        <extend val="0"/>
        <outline val="0"/>
        <shadow val="0"/>
        <u val="none"/>
        <vertAlign val="baseline"/>
        <sz val="11"/>
        <color theme="1"/>
        <name val="Assistant"/>
        <scheme val="none"/>
      </font>
      <numFmt numFmtId="178" formatCode="#,##0.00_ ;\-#,##0.00\ "/>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sz val="11"/>
        <name val="Assistant"/>
        <scheme val="none"/>
      </font>
      <border diagonalUp="0" diagonalDown="0" outline="0">
        <left style="thin">
          <color auto="1"/>
        </left>
        <right style="thin">
          <color auto="1"/>
        </right>
        <top style="thin">
          <color auto="1"/>
        </top>
        <bottom style="thin">
          <color auto="1"/>
        </bottom>
      </border>
    </dxf>
    <dxf>
      <border outline="0">
        <right style="thin">
          <color auto="1"/>
        </right>
        <top style="thin">
          <color indexed="64"/>
        </top>
        <bottom style="thin">
          <color indexed="64"/>
        </bottom>
      </border>
    </dxf>
    <dxf>
      <font>
        <strike val="0"/>
        <outline val="0"/>
        <shadow val="0"/>
        <sz val="11"/>
        <name val="Assistant"/>
        <scheme val="none"/>
      </font>
    </dxf>
    <dxf>
      <border outline="0">
        <bottom style="thin">
          <color indexed="64"/>
        </bottom>
      </border>
    </dxf>
    <dxf>
      <font>
        <b val="0"/>
        <i val="0"/>
        <strike val="0"/>
        <condense val="0"/>
        <extend val="0"/>
        <outline val="0"/>
        <shadow val="0"/>
        <u val="none"/>
        <vertAlign val="baseline"/>
        <sz val="11"/>
        <color auto="1"/>
        <name val="Assistant"/>
        <scheme val="none"/>
      </font>
      <fill>
        <patternFill patternType="solid">
          <fgColor indexed="64"/>
          <bgColor rgb="FFAEDC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ssistan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ssistant"/>
        <scheme val="none"/>
      </font>
      <fill>
        <patternFill patternType="none">
          <fgColor indexed="64"/>
          <bgColor indexed="65"/>
        </patternFill>
      </fill>
    </dxf>
    <dxf>
      <font>
        <b val="0"/>
        <i val="0"/>
        <strike val="0"/>
        <condense val="0"/>
        <extend val="0"/>
        <outline val="0"/>
        <shadow val="0"/>
        <u val="none"/>
        <vertAlign val="baseline"/>
        <sz val="11"/>
        <color auto="1"/>
        <name val="Assistant"/>
        <scheme val="none"/>
      </font>
      <numFmt numFmtId="172" formatCode="_ * #,##0_ ;_ * \-#,##0_ ;_ * &quot;-&quot;??_ ;_ @_ "/>
      <fill>
        <patternFill patternType="none">
          <fgColor indexed="64"/>
          <bgColor indexed="65"/>
        </patternFill>
      </fill>
    </dxf>
    <dxf>
      <font>
        <strike val="0"/>
        <outline val="0"/>
        <shadow val="0"/>
        <u val="none"/>
        <vertAlign val="baseline"/>
        <sz val="11"/>
        <color auto="1"/>
        <name val="Assistant"/>
        <scheme val="none"/>
      </font>
      <numFmt numFmtId="1" formatCode="0"/>
      <fill>
        <patternFill patternType="none">
          <fgColor indexed="64"/>
          <bgColor indexed="65"/>
        </patternFill>
      </fill>
    </dxf>
    <dxf>
      <font>
        <b val="0"/>
        <i val="0"/>
        <strike val="0"/>
        <condense val="0"/>
        <extend val="0"/>
        <outline val="0"/>
        <shadow val="0"/>
        <u val="none"/>
        <vertAlign val="baseline"/>
        <sz val="11"/>
        <color auto="1"/>
        <name val="Assistant"/>
        <scheme val="none"/>
      </font>
      <numFmt numFmtId="172" formatCode="_ * #,##0_ ;_ * \-#,##0_ ;_ * &quot;-&quot;??_ ;_ @_ "/>
      <fill>
        <patternFill patternType="none">
          <fgColor indexed="64"/>
          <bgColor indexed="65"/>
        </patternFill>
      </fill>
    </dxf>
    <dxf>
      <font>
        <b val="0"/>
        <i val="0"/>
        <strike val="0"/>
        <condense val="0"/>
        <extend val="0"/>
        <outline val="0"/>
        <shadow val="0"/>
        <u val="none"/>
        <vertAlign val="baseline"/>
        <sz val="11"/>
        <color auto="1"/>
        <name val="Assistant"/>
        <scheme val="none"/>
      </font>
      <numFmt numFmtId="172" formatCode="_ * #,##0_ ;_ * \-#,##0_ ;_ * &quot;-&quot;??_ ;_ @_ "/>
      <fill>
        <patternFill patternType="none">
          <fgColor indexed="64"/>
          <bgColor indexed="65"/>
        </patternFill>
      </fill>
    </dxf>
    <dxf>
      <font>
        <strike val="0"/>
        <outline val="0"/>
        <shadow val="0"/>
        <u val="none"/>
        <vertAlign val="baseline"/>
        <sz val="11"/>
        <color auto="1"/>
        <name val="Assistant"/>
        <scheme val="none"/>
      </font>
      <numFmt numFmtId="172" formatCode="_ * #,##0_ ;_ * \-#,##0_ ;_ * &quot;-&quot;??_ ;_ @_ "/>
      <fill>
        <patternFill patternType="none">
          <fgColor indexed="64"/>
          <bgColor indexed="65"/>
        </patternFill>
      </fill>
    </dxf>
    <dxf>
      <font>
        <b val="0"/>
        <i val="0"/>
        <strike val="0"/>
        <condense val="0"/>
        <extend val="0"/>
        <outline val="0"/>
        <shadow val="0"/>
        <u val="none"/>
        <vertAlign val="baseline"/>
        <sz val="11"/>
        <color auto="1"/>
        <name val="Assistant"/>
        <scheme val="none"/>
      </font>
      <numFmt numFmtId="172" formatCode="_ * #,##0_ ;_ * \-#,##0_ ;_ * &quot;-&quot;??_ ;_ @_ "/>
      <fill>
        <patternFill patternType="none">
          <fgColor indexed="64"/>
          <bgColor indexed="65"/>
        </patternFill>
      </fill>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0"/>
        <name val="Assistant"/>
        <scheme val="none"/>
      </font>
      <fill>
        <patternFill patternType="none">
          <fgColor indexed="64"/>
          <bgColor indexed="65"/>
        </patternFill>
      </fill>
    </dxf>
    <dxf>
      <font>
        <b val="0"/>
        <i val="0"/>
        <strike val="0"/>
        <condense val="0"/>
        <extend val="0"/>
        <outline val="0"/>
        <shadow val="0"/>
        <u val="none"/>
        <vertAlign val="baseline"/>
        <sz val="11"/>
        <color theme="0"/>
        <name val="Assistant"/>
        <scheme val="none"/>
      </font>
      <fill>
        <patternFill patternType="solid">
          <fgColor indexed="64"/>
          <bgColor rgb="FFAEDCE0"/>
        </patternFill>
      </fill>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ssistant"/>
        <scheme val="none"/>
      </font>
      <fill>
        <patternFill patternType="none">
          <fgColor indexed="64"/>
          <bgColor indexed="65"/>
        </patternFill>
      </fill>
      <alignment horizontal="general" vertical="bottom" textRotation="0" wrapText="0" indent="0" justifyLastLine="0" shrinkToFit="0" readingOrder="0"/>
    </dxf>
    <dxf>
      <border outline="0">
        <right style="thin">
          <color rgb="FF000000"/>
        </right>
      </border>
    </dxf>
    <dxf>
      <font>
        <b val="0"/>
        <i val="0"/>
        <strike val="0"/>
        <condense val="0"/>
        <extend val="0"/>
        <outline val="0"/>
        <shadow val="0"/>
        <u val="none"/>
        <vertAlign val="baseline"/>
        <sz val="11"/>
        <color rgb="FF000000"/>
        <name val="Assistant"/>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ssistant"/>
        <scheme val="none"/>
      </font>
      <fill>
        <patternFill patternType="solid">
          <fgColor indexed="64"/>
          <bgColor rgb="FFAEDC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dxf>
    <dxf>
      <font>
        <strike val="0"/>
        <outline val="0"/>
        <shadow val="0"/>
        <sz val="11"/>
        <name val="Assistant"/>
        <scheme val="none"/>
      </font>
      <alignment horizontal="center" vertical="bottom" textRotation="0" wrapText="0" indent="0" justifyLastLine="0" shrinkToFit="0" readingOrder="0"/>
    </dxf>
    <dxf>
      <font>
        <strike val="0"/>
        <outline val="0"/>
        <shadow val="0"/>
        <sz val="11"/>
        <name val="Assistant"/>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ssistant"/>
        <scheme val="none"/>
      </font>
      <fill>
        <patternFill patternType="none">
          <fgColor indexed="64"/>
          <bgColor indexed="65"/>
        </patternFill>
      </fill>
      <alignment horizontal="center" vertical="bottom" textRotation="0" wrapText="0" indent="0" justifyLastLine="0" shrinkToFit="0" readingOrder="0"/>
    </dxf>
    <dxf>
      <fill>
        <patternFill patternType="solid">
          <fgColor indexed="64"/>
          <bgColor theme="9" tint="-0.249977111117893"/>
        </patternFill>
      </fill>
    </dxf>
    <dxf>
      <font>
        <b val="0"/>
        <strike val="0"/>
        <outline val="0"/>
        <shadow val="0"/>
        <sz val="11"/>
        <name val="Assistant"/>
        <scheme val="none"/>
      </font>
    </dxf>
    <dxf>
      <font>
        <b val="0"/>
        <i val="0"/>
        <strike val="0"/>
        <condense val="0"/>
        <extend val="0"/>
        <outline val="0"/>
        <shadow val="0"/>
        <u val="none"/>
        <vertAlign val="baseline"/>
        <sz val="11"/>
        <color auto="1"/>
        <name val="Assistant"/>
        <scheme val="none"/>
      </font>
      <numFmt numFmtId="169" formatCode="0.0"/>
      <border diagonalUp="0" diagonalDown="0" outline="0">
        <left style="thin">
          <color auto="1"/>
        </left>
        <right style="thin">
          <color auto="1"/>
        </right>
        <top style="thin">
          <color auto="1"/>
        </top>
        <bottom style="thin">
          <color auto="1"/>
        </bottom>
      </border>
    </dxf>
    <dxf>
      <font>
        <b val="0"/>
        <strike val="0"/>
        <outline val="0"/>
        <shadow val="0"/>
        <sz val="11"/>
        <name val="Assistant"/>
        <scheme val="none"/>
      </font>
      <numFmt numFmtId="19" formatCode="dd/mm/yyyy"/>
    </dxf>
    <dxf>
      <font>
        <b val="0"/>
        <strike val="0"/>
        <outline val="0"/>
        <shadow val="0"/>
        <sz val="11"/>
        <name val="Assistant"/>
        <scheme val="none"/>
      </font>
    </dxf>
    <dxf>
      <font>
        <strike val="0"/>
        <outline val="0"/>
        <shadow val="0"/>
        <sz val="11"/>
        <name val="Assistant"/>
        <scheme val="none"/>
      </font>
      <fill>
        <patternFill patternType="solid">
          <fgColor indexed="64"/>
          <bgColor rgb="FFAEDCE0"/>
        </patternFill>
      </fill>
    </dxf>
    <dxf>
      <font>
        <strike val="0"/>
        <outline val="0"/>
        <shadow val="0"/>
        <sz val="11"/>
        <name val="Assistant"/>
        <scheme val="none"/>
      </font>
      <numFmt numFmtId="174" formatCode="#,##0.0"/>
    </dxf>
    <dxf>
      <font>
        <strike val="0"/>
        <outline val="0"/>
        <shadow val="0"/>
        <sz val="11"/>
        <name val="Assistant"/>
        <scheme val="none"/>
      </font>
      <numFmt numFmtId="174" formatCode="#,##0.0"/>
    </dxf>
    <dxf>
      <font>
        <strike val="0"/>
        <outline val="0"/>
        <shadow val="0"/>
        <sz val="11"/>
        <name val="Assistant"/>
        <scheme val="none"/>
      </font>
      <numFmt numFmtId="174" formatCode="#,##0.0"/>
    </dxf>
    <dxf>
      <font>
        <strike val="0"/>
        <outline val="0"/>
        <shadow val="0"/>
        <sz val="11"/>
        <name val="Assistant"/>
        <scheme val="none"/>
      </font>
      <numFmt numFmtId="174" formatCode="#,##0.0"/>
    </dxf>
    <dxf>
      <font>
        <strike val="0"/>
        <outline val="0"/>
        <shadow val="0"/>
        <sz val="11"/>
        <name val="Assistant"/>
        <scheme val="none"/>
      </font>
      <numFmt numFmtId="174" formatCode="#,##0.0"/>
    </dxf>
    <dxf>
      <font>
        <strike val="0"/>
        <outline val="0"/>
        <shadow val="0"/>
        <sz val="11"/>
        <name val="Assistant"/>
        <scheme val="none"/>
      </font>
      <numFmt numFmtId="174" formatCode="#,##0.0"/>
    </dxf>
    <dxf>
      <font>
        <strike val="0"/>
        <outline val="0"/>
        <shadow val="0"/>
        <sz val="11"/>
        <name val="Assistant"/>
        <scheme val="none"/>
      </font>
      <numFmt numFmtId="19" formatCode="dd/mm/yyyy"/>
    </dxf>
    <dxf>
      <font>
        <strike val="0"/>
        <outline val="0"/>
        <shadow val="0"/>
        <sz val="11"/>
        <name val="Assistant"/>
        <scheme val="none"/>
      </font>
    </dxf>
    <dxf>
      <font>
        <strike val="0"/>
        <outline val="0"/>
        <shadow val="0"/>
        <sz val="11"/>
        <name val="Assistant"/>
        <scheme val="none"/>
      </font>
    </dxf>
    <dxf>
      <font>
        <b val="0"/>
        <i val="0"/>
        <strike val="0"/>
        <condense val="0"/>
        <extend val="0"/>
        <outline val="0"/>
        <shadow val="0"/>
        <u val="none"/>
        <vertAlign val="baseline"/>
        <sz val="11"/>
        <color auto="1"/>
        <name val="Assistant"/>
        <scheme val="none"/>
      </font>
      <fill>
        <patternFill patternType="solid">
          <fgColor indexed="64"/>
          <bgColor rgb="FFAEDCE0"/>
        </patternFill>
      </fill>
    </dxf>
    <dxf>
      <font>
        <strike val="0"/>
        <outline val="0"/>
        <shadow val="0"/>
        <sz val="11"/>
        <name val="Assistant"/>
        <scheme val="none"/>
      </font>
    </dxf>
    <dxf>
      <font>
        <strike val="0"/>
        <outline val="0"/>
        <shadow val="0"/>
        <sz val="11"/>
        <name val="Assistant"/>
        <scheme val="none"/>
      </font>
    </dxf>
    <dxf>
      <font>
        <strike val="0"/>
        <outline val="0"/>
        <shadow val="0"/>
        <sz val="11"/>
        <name val="Assistant"/>
        <scheme val="none"/>
      </font>
      <alignment horizontal="general" vertical="bottom" textRotation="0" wrapText="0" indent="0" justifyLastLine="0" shrinkToFit="0" readingOrder="2"/>
    </dxf>
    <dxf>
      <font>
        <strike val="0"/>
        <outline val="0"/>
        <shadow val="0"/>
        <sz val="11"/>
        <name val="Assistant"/>
        <scheme val="none"/>
      </font>
    </dxf>
    <dxf>
      <font>
        <strike val="0"/>
        <outline val="0"/>
        <shadow val="0"/>
        <sz val="11"/>
        <name val="Assistant"/>
        <scheme val="none"/>
      </font>
      <fill>
        <patternFill patternType="solid">
          <fgColor indexed="64"/>
          <bgColor rgb="FFAEDCE0"/>
        </patternFill>
      </fill>
    </dxf>
    <dxf>
      <font>
        <b val="0"/>
        <i val="0"/>
        <strike val="0"/>
        <condense val="0"/>
        <extend val="0"/>
        <outline val="0"/>
        <shadow val="0"/>
        <u val="none"/>
        <vertAlign val="baseline"/>
        <sz val="11"/>
        <color theme="1"/>
        <name val="Assistant"/>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alignment horizontal="left" vertical="bottom" textRotation="0" wrapText="0" indent="0" justifyLastLine="0" shrinkToFit="0" readingOrder="1"/>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sz val="11"/>
        <name val="Assistant"/>
        <scheme val="none"/>
      </font>
    </dxf>
    <dxf>
      <font>
        <b val="0"/>
        <i val="0"/>
        <strike val="0"/>
        <condense val="0"/>
        <extend val="0"/>
        <outline val="0"/>
        <shadow val="0"/>
        <u val="none"/>
        <vertAlign val="baseline"/>
        <sz val="11"/>
        <color theme="1"/>
        <name val="Assistant"/>
        <scheme val="none"/>
      </font>
      <fill>
        <patternFill patternType="solid">
          <fgColor indexed="64"/>
          <bgColor rgb="FFAEDCE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ssistant"/>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ssistant"/>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ssistant"/>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ssistant"/>
        <scheme val="none"/>
      </font>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ssistant"/>
        <scheme val="none"/>
      </font>
      <numFmt numFmtId="19" formatCode="dd/mm/yyyy"/>
      <border diagonalUp="0" diagonalDown="0">
        <left/>
        <right/>
        <top style="thin">
          <color theme="9"/>
        </top>
        <bottom/>
        <vertical/>
        <horizontal/>
      </border>
    </dxf>
    <dxf>
      <border outline="0">
        <left style="thin">
          <color theme="9"/>
        </left>
        <right style="thin">
          <color rgb="FF000000"/>
        </right>
        <bottom style="thin">
          <color theme="9"/>
        </bottom>
      </border>
    </dxf>
    <dxf>
      <font>
        <b/>
        <i val="0"/>
        <strike val="0"/>
        <condense val="0"/>
        <extend val="0"/>
        <outline val="0"/>
        <shadow val="0"/>
        <u val="none"/>
        <vertAlign val="baseline"/>
        <sz val="11"/>
        <color auto="1"/>
        <name val="Assistant"/>
        <scheme val="none"/>
      </font>
      <numFmt numFmtId="2" formatCode="0.00"/>
      <fill>
        <patternFill patternType="solid">
          <fgColor indexed="64"/>
          <bgColor rgb="FFAEDC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sz val="11"/>
        <name val="Assistant"/>
        <scheme val="none"/>
      </font>
      <numFmt numFmtId="2" formatCode="0.00"/>
    </dxf>
    <dxf>
      <font>
        <b val="0"/>
        <strike val="0"/>
        <outline val="0"/>
        <shadow val="0"/>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dxf>
    <dxf>
      <font>
        <b val="0"/>
        <strike val="0"/>
        <outline val="0"/>
        <shadow val="0"/>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ssistant"/>
        <scheme val="none"/>
      </font>
      <numFmt numFmtId="1" formatCode="0"/>
      <fill>
        <patternFill patternType="none">
          <fgColor indexed="64"/>
          <bgColor indexed="65"/>
        </patternFill>
      </fill>
      <alignment horizontal="center" vertical="bottom" textRotation="0" wrapText="0" indent="0" justifyLastLine="0" shrinkToFit="0" readingOrder="0"/>
    </dxf>
    <dxf>
      <border outline="0">
        <top style="thin">
          <color rgb="FF000000"/>
        </top>
      </border>
    </dxf>
    <dxf>
      <font>
        <strike val="0"/>
        <outline val="0"/>
        <shadow val="0"/>
        <sz val="11"/>
        <name val="Assistant"/>
        <scheme val="none"/>
      </font>
      <numFmt numFmtId="2" formatCode="0.00"/>
    </dxf>
    <dxf>
      <border outline="0">
        <bottom style="thin">
          <color auto="1"/>
        </bottom>
      </border>
    </dxf>
    <dxf>
      <font>
        <b val="0"/>
        <i val="0"/>
        <strike val="0"/>
        <condense val="0"/>
        <extend val="0"/>
        <outline val="0"/>
        <shadow val="0"/>
        <u val="none"/>
        <vertAlign val="baseline"/>
        <sz val="11"/>
        <color auto="1"/>
        <name val="Assistant"/>
        <scheme val="none"/>
      </font>
      <numFmt numFmtId="2" formatCode="0.00"/>
      <fill>
        <patternFill patternType="solid">
          <fgColor indexed="64"/>
          <bgColor rgb="FFAEDCE0"/>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5" defaultTableStyle="סגנון טבלה 2" defaultPivotStyle="PivotStyleLight16">
    <tableStyle name="סגנון PivotTable 1" table="0" count="0"/>
    <tableStyle name="סגנון טבלה 1" pivot="0" count="0"/>
    <tableStyle name="סגנון טבלה 2" pivot="0" count="0"/>
    <tableStyle name="סגנון טבלה 3" pivot="0" count="0"/>
    <tableStyle name="סגנון טבלה 4" pivot="0" count="0"/>
  </tableStyles>
  <colors>
    <mruColors>
      <color rgb="FF009900"/>
      <color rgb="FF177990"/>
      <color rgb="FFFFCCCC"/>
      <color rgb="FFAEDCE0"/>
      <color rgb="FF98B954"/>
      <color rgb="FFBE4B48"/>
      <color rgb="FF46AAC5"/>
      <color rgb="FF7D60A0"/>
      <color rgb="FF4A7EBB"/>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2.xml"/><Relationship Id="rId1" Type="http://schemas.microsoft.com/office/2011/relationships/chartStyle" Target="style12.xml"/></Relationships>
</file>

<file path=xl/charts/_rels/chart2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4.2289351851851849E-2"/>
          <c:w val="0.87242027777777775"/>
          <c:h val="0.82029398148148147"/>
        </c:manualLayout>
      </c:layout>
      <c:lineChart>
        <c:grouping val="standard"/>
        <c:varyColors val="0"/>
        <c:ser>
          <c:idx val="2"/>
          <c:order val="0"/>
          <c:tx>
            <c:strRef>
              <c:f>'data 4.1'!$C$1</c:f>
              <c:strCache>
                <c:ptCount val="1"/>
                <c:pt idx="0">
                  <c:v>NIS/$</c:v>
                </c:pt>
              </c:strCache>
            </c:strRef>
          </c:tx>
          <c:spPr>
            <a:ln w="31750" cap="rnd">
              <a:solidFill>
                <a:schemeClr val="accent6"/>
              </a:solidFill>
              <a:round/>
            </a:ln>
            <a:effectLst/>
          </c:spPr>
          <c:marker>
            <c:symbol val="none"/>
          </c:marker>
          <c:cat>
            <c:numRef>
              <c:f>'data 4.1'!$A$2:$A$97</c:f>
              <c:numCache>
                <c:formatCode>m/d/yyyy</c:formatCode>
                <c:ptCount val="9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numCache>
            </c:numRef>
          </c:cat>
          <c:val>
            <c:numRef>
              <c:f>'data 4.1'!$C$2:$C$97</c:f>
              <c:numCache>
                <c:formatCode>0.00</c:formatCode>
                <c:ptCount val="96"/>
                <c:pt idx="0">
                  <c:v>100</c:v>
                </c:pt>
                <c:pt idx="1">
                  <c:v>101.07033639143732</c:v>
                </c:pt>
                <c:pt idx="2">
                  <c:v>101.42711518858307</c:v>
                </c:pt>
                <c:pt idx="3">
                  <c:v>98.394495412844037</c:v>
                </c:pt>
                <c:pt idx="4">
                  <c:v>98.776758409785941</c:v>
                </c:pt>
                <c:pt idx="5">
                  <c:v>96.049949031600406</c:v>
                </c:pt>
                <c:pt idx="6">
                  <c:v>96.40672782874617</c:v>
                </c:pt>
                <c:pt idx="7">
                  <c:v>100.15290519877675</c:v>
                </c:pt>
                <c:pt idx="8">
                  <c:v>99.974515800203875</c:v>
                </c:pt>
                <c:pt idx="9">
                  <c:v>98.547400611620787</c:v>
                </c:pt>
                <c:pt idx="10">
                  <c:v>98.802242609582052</c:v>
                </c:pt>
                <c:pt idx="11">
                  <c:v>99.439347604485235</c:v>
                </c:pt>
                <c:pt idx="12">
                  <c:v>100.68807339449542</c:v>
                </c:pt>
                <c:pt idx="13">
                  <c:v>99.643221202854235</c:v>
                </c:pt>
                <c:pt idx="14">
                  <c:v>95.973496432212031</c:v>
                </c:pt>
                <c:pt idx="15">
                  <c:v>95.846075433231405</c:v>
                </c:pt>
                <c:pt idx="16">
                  <c:v>98.114169215086662</c:v>
                </c:pt>
                <c:pt idx="17">
                  <c:v>98.012232415902147</c:v>
                </c:pt>
                <c:pt idx="18">
                  <c:v>97.553516819571868</c:v>
                </c:pt>
                <c:pt idx="19">
                  <c:v>96.48318042813456</c:v>
                </c:pt>
                <c:pt idx="20">
                  <c:v>95.769622833843016</c:v>
                </c:pt>
                <c:pt idx="21">
                  <c:v>98.088685015290523</c:v>
                </c:pt>
                <c:pt idx="22">
                  <c:v>97.833843017329258</c:v>
                </c:pt>
                <c:pt idx="23">
                  <c:v>97.986748216106022</c:v>
                </c:pt>
                <c:pt idx="24">
                  <c:v>96.049949031600406</c:v>
                </c:pt>
                <c:pt idx="25">
                  <c:v>93.246687054026495</c:v>
                </c:pt>
                <c:pt idx="26">
                  <c:v>92.55861365953109</c:v>
                </c:pt>
                <c:pt idx="27">
                  <c:v>92.227319062181451</c:v>
                </c:pt>
                <c:pt idx="28">
                  <c:v>90.749235474006113</c:v>
                </c:pt>
                <c:pt idx="29">
                  <c:v>89.0927624872579</c:v>
                </c:pt>
                <c:pt idx="30">
                  <c:v>90.672782874617724</c:v>
                </c:pt>
                <c:pt idx="31">
                  <c:v>91.641182466870546</c:v>
                </c:pt>
                <c:pt idx="32">
                  <c:v>89.933741080530069</c:v>
                </c:pt>
                <c:pt idx="33">
                  <c:v>89.729867482161069</c:v>
                </c:pt>
                <c:pt idx="34">
                  <c:v>89.169215086646275</c:v>
                </c:pt>
                <c:pt idx="35">
                  <c:v>88.353720693170231</c:v>
                </c:pt>
                <c:pt idx="36">
                  <c:v>86.773700305810394</c:v>
                </c:pt>
                <c:pt idx="37">
                  <c:v>88.812436289500511</c:v>
                </c:pt>
                <c:pt idx="38">
                  <c:v>89.551478083588179</c:v>
                </c:pt>
                <c:pt idx="39">
                  <c:v>91.437308868501532</c:v>
                </c:pt>
                <c:pt idx="40">
                  <c:v>90.876656472986753</c:v>
                </c:pt>
                <c:pt idx="41">
                  <c:v>93.01732925586137</c:v>
                </c:pt>
                <c:pt idx="42">
                  <c:v>93.374108053007149</c:v>
                </c:pt>
                <c:pt idx="43">
                  <c:v>91.845056065239561</c:v>
                </c:pt>
                <c:pt idx="44">
                  <c:v>92.431192660550451</c:v>
                </c:pt>
                <c:pt idx="45">
                  <c:v>94.826707441386347</c:v>
                </c:pt>
                <c:pt idx="46">
                  <c:v>94.317023445463818</c:v>
                </c:pt>
                <c:pt idx="47">
                  <c:v>95.514780835881766</c:v>
                </c:pt>
                <c:pt idx="48">
                  <c:v>92.813455657492355</c:v>
                </c:pt>
                <c:pt idx="49">
                  <c:v>91.845056065239561</c:v>
                </c:pt>
                <c:pt idx="50">
                  <c:v>92.55861365953109</c:v>
                </c:pt>
                <c:pt idx="51">
                  <c:v>91.946992864424061</c:v>
                </c:pt>
                <c:pt idx="52">
                  <c:v>92.609582059123341</c:v>
                </c:pt>
                <c:pt idx="53">
                  <c:v>90.876656472986753</c:v>
                </c:pt>
                <c:pt idx="54">
                  <c:v>89.169215086646275</c:v>
                </c:pt>
                <c:pt idx="55">
                  <c:v>90.086646279306834</c:v>
                </c:pt>
                <c:pt idx="56">
                  <c:v>88.735983690112135</c:v>
                </c:pt>
                <c:pt idx="57">
                  <c:v>89.933741080530069</c:v>
                </c:pt>
                <c:pt idx="58">
                  <c:v>88.583078491335371</c:v>
                </c:pt>
                <c:pt idx="59">
                  <c:v>88.073394495412856</c:v>
                </c:pt>
                <c:pt idx="60">
                  <c:v>87.869520897043827</c:v>
                </c:pt>
                <c:pt idx="61">
                  <c:v>88.353720693170231</c:v>
                </c:pt>
                <c:pt idx="62">
                  <c:v>90.851172273190613</c:v>
                </c:pt>
                <c:pt idx="63">
                  <c:v>89.1946992864424</c:v>
                </c:pt>
                <c:pt idx="64">
                  <c:v>89.245667686034665</c:v>
                </c:pt>
                <c:pt idx="65">
                  <c:v>88.328236493374106</c:v>
                </c:pt>
                <c:pt idx="66">
                  <c:v>86.850152905198769</c:v>
                </c:pt>
                <c:pt idx="67">
                  <c:v>85.67787971457696</c:v>
                </c:pt>
                <c:pt idx="68">
                  <c:v>87.691131498470938</c:v>
                </c:pt>
                <c:pt idx="69">
                  <c:v>87.206931702344548</c:v>
                </c:pt>
                <c:pt idx="70">
                  <c:v>84.301732925586137</c:v>
                </c:pt>
                <c:pt idx="71">
                  <c:v>81.93170234454638</c:v>
                </c:pt>
                <c:pt idx="72">
                  <c:v>83.868501529051983</c:v>
                </c:pt>
                <c:pt idx="73">
                  <c:v>83.588175331294593</c:v>
                </c:pt>
                <c:pt idx="74">
                  <c:v>84.964322120285431</c:v>
                </c:pt>
                <c:pt idx="75">
                  <c:v>82.747196738022424</c:v>
                </c:pt>
                <c:pt idx="76">
                  <c:v>82.900101936799189</c:v>
                </c:pt>
                <c:pt idx="77">
                  <c:v>83.078491335372064</c:v>
                </c:pt>
                <c:pt idx="78">
                  <c:v>82.390417940876659</c:v>
                </c:pt>
                <c:pt idx="79">
                  <c:v>81.727828746177366</c:v>
                </c:pt>
                <c:pt idx="80">
                  <c:v>82.288481141692145</c:v>
                </c:pt>
                <c:pt idx="81">
                  <c:v>80.479102956167182</c:v>
                </c:pt>
                <c:pt idx="82">
                  <c:v>80.581039755351682</c:v>
                </c:pt>
                <c:pt idx="83">
                  <c:v>79.255861365953109</c:v>
                </c:pt>
                <c:pt idx="84">
                  <c:v>81.422018348623851</c:v>
                </c:pt>
                <c:pt idx="85">
                  <c:v>82.517838939857285</c:v>
                </c:pt>
                <c:pt idx="86">
                  <c:v>80.937818552497447</c:v>
                </c:pt>
                <c:pt idx="87">
                  <c:v>84.531090723751277</c:v>
                </c:pt>
                <c:pt idx="88">
                  <c:v>85.066258919469931</c:v>
                </c:pt>
                <c:pt idx="89">
                  <c:v>89.1946992864424</c:v>
                </c:pt>
                <c:pt idx="90">
                  <c:v>86.416921508664629</c:v>
                </c:pt>
                <c:pt idx="91">
                  <c:v>85.14271151885832</c:v>
                </c:pt>
                <c:pt idx="92">
                  <c:v>90.290519877675848</c:v>
                </c:pt>
                <c:pt idx="93">
                  <c:v>89.959225280326194</c:v>
                </c:pt>
                <c:pt idx="94">
                  <c:v>87.691131498470938</c:v>
                </c:pt>
                <c:pt idx="95">
                  <c:v>89.68</c:v>
                </c:pt>
              </c:numCache>
            </c:numRef>
          </c:val>
          <c:smooth val="1"/>
          <c:extLst>
            <c:ext xmlns:c16="http://schemas.microsoft.com/office/drawing/2014/chart" uri="{C3380CC4-5D6E-409C-BE32-E72D297353CC}">
              <c16:uniqueId val="{00000000-F10C-499F-A199-5ED5F95B8CC5}"/>
            </c:ext>
          </c:extLst>
        </c:ser>
        <c:ser>
          <c:idx val="0"/>
          <c:order val="1"/>
          <c:tx>
            <c:strRef>
              <c:f>'data 4.1'!$D$1</c:f>
              <c:strCache>
                <c:ptCount val="1"/>
                <c:pt idx="0">
                  <c:v>Nominal Effective Exchange Rate</c:v>
                </c:pt>
              </c:strCache>
            </c:strRef>
          </c:tx>
          <c:spPr>
            <a:ln w="31750" cap="rnd">
              <a:solidFill>
                <a:schemeClr val="accent6">
                  <a:lumMod val="75000"/>
                </a:schemeClr>
              </a:solidFill>
              <a:round/>
            </a:ln>
            <a:effectLst/>
          </c:spPr>
          <c:marker>
            <c:symbol val="none"/>
          </c:marker>
          <c:cat>
            <c:numRef>
              <c:f>'data 4.1'!$A$2:$A$97</c:f>
              <c:numCache>
                <c:formatCode>m/d/yyyy</c:formatCode>
                <c:ptCount val="9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numCache>
            </c:numRef>
          </c:cat>
          <c:val>
            <c:numRef>
              <c:f>'data 4.1'!$D$2:$D$97</c:f>
              <c:numCache>
                <c:formatCode>0.00</c:formatCode>
                <c:ptCount val="96"/>
                <c:pt idx="0">
                  <c:v>100</c:v>
                </c:pt>
                <c:pt idx="1">
                  <c:v>100.11635396644488</c:v>
                </c:pt>
                <c:pt idx="2">
                  <c:v>99.151244953558731</c:v>
                </c:pt>
                <c:pt idx="3">
                  <c:v>98.287450964877479</c:v>
                </c:pt>
                <c:pt idx="4">
                  <c:v>97.577926362940332</c:v>
                </c:pt>
                <c:pt idx="5">
                  <c:v>95.460316255619588</c:v>
                </c:pt>
                <c:pt idx="6">
                  <c:v>94.274645290694636</c:v>
                </c:pt>
                <c:pt idx="7">
                  <c:v>97.467370895532028</c:v>
                </c:pt>
                <c:pt idx="8">
                  <c:v>97.066496032433719</c:v>
                </c:pt>
                <c:pt idx="9">
                  <c:v>95.57329683450611</c:v>
                </c:pt>
                <c:pt idx="10">
                  <c:v>94.160240562114936</c:v>
                </c:pt>
                <c:pt idx="11">
                  <c:v>95.001589728196038</c:v>
                </c:pt>
                <c:pt idx="12">
                  <c:v>95.468175380740178</c:v>
                </c:pt>
                <c:pt idx="13">
                  <c:v>94.423384072811217</c:v>
                </c:pt>
                <c:pt idx="14">
                  <c:v>93.622866273938882</c:v>
                </c:pt>
                <c:pt idx="15">
                  <c:v>93.774420146122566</c:v>
                </c:pt>
                <c:pt idx="16">
                  <c:v>94.702005316498287</c:v>
                </c:pt>
                <c:pt idx="17">
                  <c:v>94.557325616861903</c:v>
                </c:pt>
                <c:pt idx="18">
                  <c:v>93.63871084875548</c:v>
                </c:pt>
                <c:pt idx="19">
                  <c:v>92.842338416748206</c:v>
                </c:pt>
                <c:pt idx="20">
                  <c:v>92.289034461488654</c:v>
                </c:pt>
                <c:pt idx="21">
                  <c:v>93.106172564996228</c:v>
                </c:pt>
                <c:pt idx="22">
                  <c:v>91.076798006192959</c:v>
                </c:pt>
                <c:pt idx="23">
                  <c:v>90.640852850974923</c:v>
                </c:pt>
                <c:pt idx="24">
                  <c:v>89.821612132046852</c:v>
                </c:pt>
                <c:pt idx="25">
                  <c:v>87.23938294153713</c:v>
                </c:pt>
                <c:pt idx="26">
                  <c:v>86.921931595160103</c:v>
                </c:pt>
                <c:pt idx="27">
                  <c:v>87.277690233759088</c:v>
                </c:pt>
                <c:pt idx="28">
                  <c:v>86.563701468487722</c:v>
                </c:pt>
                <c:pt idx="29">
                  <c:v>85.683898265713992</c:v>
                </c:pt>
                <c:pt idx="30">
                  <c:v>88.271927033920733</c:v>
                </c:pt>
                <c:pt idx="31">
                  <c:v>89.628358691557551</c:v>
                </c:pt>
                <c:pt idx="32">
                  <c:v>87.657512750889708</c:v>
                </c:pt>
                <c:pt idx="33">
                  <c:v>86.793089893984416</c:v>
                </c:pt>
                <c:pt idx="34">
                  <c:v>86.815007240204693</c:v>
                </c:pt>
                <c:pt idx="35">
                  <c:v>86.732417540457106</c:v>
                </c:pt>
                <c:pt idx="36">
                  <c:v>87.174796234755775</c:v>
                </c:pt>
                <c:pt idx="37">
                  <c:v>88.340928600361337</c:v>
                </c:pt>
                <c:pt idx="38">
                  <c:v>89.213644356261739</c:v>
                </c:pt>
                <c:pt idx="39">
                  <c:v>89.906769543389458</c:v>
                </c:pt>
                <c:pt idx="40">
                  <c:v>87.647872709963565</c:v>
                </c:pt>
                <c:pt idx="41">
                  <c:v>88.867170924614001</c:v>
                </c:pt>
                <c:pt idx="42">
                  <c:v>88.920028523639459</c:v>
                </c:pt>
                <c:pt idx="43">
                  <c:v>85.901625173841822</c:v>
                </c:pt>
                <c:pt idx="44">
                  <c:v>86.630510510086395</c:v>
                </c:pt>
                <c:pt idx="45">
                  <c:v>88.053727799812805</c:v>
                </c:pt>
                <c:pt idx="46">
                  <c:v>88.05554675258233</c:v>
                </c:pt>
                <c:pt idx="47">
                  <c:v>89.391493334454267</c:v>
                </c:pt>
                <c:pt idx="48">
                  <c:v>87.730260343636076</c:v>
                </c:pt>
                <c:pt idx="49">
                  <c:v>86.582963472821476</c:v>
                </c:pt>
                <c:pt idx="50">
                  <c:v>86.413101383217878</c:v>
                </c:pt>
                <c:pt idx="51">
                  <c:v>85.519323728620179</c:v>
                </c:pt>
                <c:pt idx="52">
                  <c:v>85.526715226772765</c:v>
                </c:pt>
                <c:pt idx="53">
                  <c:v>85.032240056690995</c:v>
                </c:pt>
                <c:pt idx="54">
                  <c:v>82.721509396775843</c:v>
                </c:pt>
                <c:pt idx="55">
                  <c:v>82.432178675653958</c:v>
                </c:pt>
                <c:pt idx="56">
                  <c:v>81.272471997548138</c:v>
                </c:pt>
                <c:pt idx="57">
                  <c:v>83.410453953365504</c:v>
                </c:pt>
                <c:pt idx="58">
                  <c:v>81.66830838592422</c:v>
                </c:pt>
                <c:pt idx="59">
                  <c:v>82.117830294382628</c:v>
                </c:pt>
                <c:pt idx="60">
                  <c:v>81.209163633082554</c:v>
                </c:pt>
                <c:pt idx="61">
                  <c:v>81.012352901214925</c:v>
                </c:pt>
                <c:pt idx="62">
                  <c:v>81.44556025746607</c:v>
                </c:pt>
                <c:pt idx="63">
                  <c:v>80.167605170106143</c:v>
                </c:pt>
                <c:pt idx="64">
                  <c:v>80.392288972969084</c:v>
                </c:pt>
                <c:pt idx="65">
                  <c:v>80.151858132941641</c:v>
                </c:pt>
                <c:pt idx="66">
                  <c:v>80.791896286161645</c:v>
                </c:pt>
                <c:pt idx="67">
                  <c:v>79.916572549014603</c:v>
                </c:pt>
                <c:pt idx="68">
                  <c:v>80.638778536148649</c:v>
                </c:pt>
                <c:pt idx="69">
                  <c:v>80.195048079736338</c:v>
                </c:pt>
                <c:pt idx="70">
                  <c:v>79.110733428562725</c:v>
                </c:pt>
                <c:pt idx="71">
                  <c:v>77.909884734938004</c:v>
                </c:pt>
                <c:pt idx="72">
                  <c:v>79.459783498685908</c:v>
                </c:pt>
                <c:pt idx="73">
                  <c:v>79.692633714337518</c:v>
                </c:pt>
                <c:pt idx="74">
                  <c:v>78.916843082194191</c:v>
                </c:pt>
                <c:pt idx="75">
                  <c:v>78.034627351839191</c:v>
                </c:pt>
                <c:pt idx="76">
                  <c:v>78.690953600803809</c:v>
                </c:pt>
                <c:pt idx="77">
                  <c:v>77.865182872600343</c:v>
                </c:pt>
                <c:pt idx="78">
                  <c:v>77.357181924769989</c:v>
                </c:pt>
                <c:pt idx="79">
                  <c:v>76.574061862926129</c:v>
                </c:pt>
                <c:pt idx="80">
                  <c:v>75.996032937265895</c:v>
                </c:pt>
                <c:pt idx="81">
                  <c:v>74.649974187394733</c:v>
                </c:pt>
                <c:pt idx="82">
                  <c:v>72.872186367683184</c:v>
                </c:pt>
                <c:pt idx="83">
                  <c:v>71.739462704252219</c:v>
                </c:pt>
                <c:pt idx="84">
                  <c:v>73.195541320010165</c:v>
                </c:pt>
                <c:pt idx="85">
                  <c:v>73.832414373268278</c:v>
                </c:pt>
                <c:pt idx="86">
                  <c:v>72.177040597106355</c:v>
                </c:pt>
                <c:pt idx="87">
                  <c:v>73.690405535152181</c:v>
                </c:pt>
                <c:pt idx="88">
                  <c:v>74.367708934484142</c:v>
                </c:pt>
                <c:pt idx="89">
                  <c:v>76.932454321838492</c:v>
                </c:pt>
                <c:pt idx="90">
                  <c:v>73.628507376113831</c:v>
                </c:pt>
                <c:pt idx="91">
                  <c:v>71.344627942313991</c:v>
                </c:pt>
                <c:pt idx="92">
                  <c:v>74.488397551167083</c:v>
                </c:pt>
                <c:pt idx="93">
                  <c:v>73.997993792030442</c:v>
                </c:pt>
                <c:pt idx="94">
                  <c:v>74.085301240032379</c:v>
                </c:pt>
                <c:pt idx="95">
                  <c:v>76.5</c:v>
                </c:pt>
              </c:numCache>
            </c:numRef>
          </c:val>
          <c:smooth val="1"/>
          <c:extLst>
            <c:ext xmlns:c16="http://schemas.microsoft.com/office/drawing/2014/chart" uri="{C3380CC4-5D6E-409C-BE32-E72D297353CC}">
              <c16:uniqueId val="{00000001-F10C-499F-A199-5ED5F95B8CC5}"/>
            </c:ext>
          </c:extLst>
        </c:ser>
        <c:ser>
          <c:idx val="1"/>
          <c:order val="2"/>
          <c:tx>
            <c:strRef>
              <c:f>'data 4.1'!$E$1</c:f>
              <c:strCache>
                <c:ptCount val="1"/>
                <c:pt idx="0">
                  <c:v>NIS/€</c:v>
                </c:pt>
              </c:strCache>
            </c:strRef>
          </c:tx>
          <c:spPr>
            <a:ln w="28575" cap="rnd">
              <a:solidFill>
                <a:schemeClr val="accent2"/>
              </a:solidFill>
              <a:round/>
            </a:ln>
            <a:effectLst/>
          </c:spPr>
          <c:marker>
            <c:symbol val="none"/>
          </c:marker>
          <c:cat>
            <c:numRef>
              <c:f>'data 4.1'!$A$2:$A$97</c:f>
              <c:numCache>
                <c:formatCode>m/d/yyyy</c:formatCode>
                <c:ptCount val="9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numCache>
            </c:numRef>
          </c:cat>
          <c:val>
            <c:numRef>
              <c:f>'data 4.1'!$E$2:$E$97</c:f>
              <c:numCache>
                <c:formatCode>0.00</c:formatCode>
                <c:ptCount val="96"/>
                <c:pt idx="0">
                  <c:v>100</c:v>
                </c:pt>
                <c:pt idx="1">
                  <c:v>99.878725267815042</c:v>
                </c:pt>
                <c:pt idx="2">
                  <c:v>95.975475554158152</c:v>
                </c:pt>
                <c:pt idx="3">
                  <c:v>96.963640038628242</c:v>
                </c:pt>
                <c:pt idx="4">
                  <c:v>95.452197543063761</c:v>
                </c:pt>
                <c:pt idx="5">
                  <c:v>94.760482403934702</c:v>
                </c:pt>
                <c:pt idx="6">
                  <c:v>92.905428167179466</c:v>
                </c:pt>
                <c:pt idx="7">
                  <c:v>98.895052440092542</c:v>
                </c:pt>
                <c:pt idx="8">
                  <c:v>98.901789925213919</c:v>
                </c:pt>
                <c:pt idx="9">
                  <c:v>95.512834909156254</c:v>
                </c:pt>
                <c:pt idx="10">
                  <c:v>92.067734183753672</c:v>
                </c:pt>
                <c:pt idx="11">
                  <c:v>95.375839378354712</c:v>
                </c:pt>
                <c:pt idx="12">
                  <c:v>96.788465425472197</c:v>
                </c:pt>
                <c:pt idx="13">
                  <c:v>95.553259819884545</c:v>
                </c:pt>
                <c:pt idx="14">
                  <c:v>96.24722078738742</c:v>
                </c:pt>
                <c:pt idx="15">
                  <c:v>95.935050643429832</c:v>
                </c:pt>
                <c:pt idx="16">
                  <c:v>96.460574482898011</c:v>
                </c:pt>
                <c:pt idx="17">
                  <c:v>96.209041705032902</c:v>
                </c:pt>
                <c:pt idx="18">
                  <c:v>95.357872751364354</c:v>
                </c:pt>
                <c:pt idx="19">
                  <c:v>94.767219889056065</c:v>
                </c:pt>
                <c:pt idx="20">
                  <c:v>94.392166550632211</c:v>
                </c:pt>
                <c:pt idx="21">
                  <c:v>94.618995216385557</c:v>
                </c:pt>
                <c:pt idx="22">
                  <c:v>91.645518449480093</c:v>
                </c:pt>
                <c:pt idx="23">
                  <c:v>90.816807779549492</c:v>
                </c:pt>
                <c:pt idx="24">
                  <c:v>91.059357243919408</c:v>
                </c:pt>
                <c:pt idx="25">
                  <c:v>87.09771599254384</c:v>
                </c:pt>
                <c:pt idx="26">
                  <c:v>87.187549127495672</c:v>
                </c:pt>
                <c:pt idx="27">
                  <c:v>88.474408785680595</c:v>
                </c:pt>
                <c:pt idx="28">
                  <c:v>89.123453185707547</c:v>
                </c:pt>
                <c:pt idx="29">
                  <c:v>89.516473151121787</c:v>
                </c:pt>
                <c:pt idx="30">
                  <c:v>93.752105464100438</c:v>
                </c:pt>
                <c:pt idx="31">
                  <c:v>95.688009522312299</c:v>
                </c:pt>
                <c:pt idx="32">
                  <c:v>93.356839670312397</c:v>
                </c:pt>
                <c:pt idx="33">
                  <c:v>91.980146877175656</c:v>
                </c:pt>
                <c:pt idx="34">
                  <c:v>93.042423697981008</c:v>
                </c:pt>
                <c:pt idx="35">
                  <c:v>93.260269050239174</c:v>
                </c:pt>
                <c:pt idx="36">
                  <c:v>95.252318817795938</c:v>
                </c:pt>
                <c:pt idx="37">
                  <c:v>95.640847126462603</c:v>
                </c:pt>
                <c:pt idx="38">
                  <c:v>97.217418644867166</c:v>
                </c:pt>
                <c:pt idx="39">
                  <c:v>97.439755653872936</c:v>
                </c:pt>
                <c:pt idx="40">
                  <c:v>93.538751768589847</c:v>
                </c:pt>
                <c:pt idx="41">
                  <c:v>95.562243133379738</c:v>
                </c:pt>
                <c:pt idx="42">
                  <c:v>96.579603386709181</c:v>
                </c:pt>
                <c:pt idx="43">
                  <c:v>94.59204527590002</c:v>
                </c:pt>
                <c:pt idx="44">
                  <c:v>94.67514092573046</c:v>
                </c:pt>
                <c:pt idx="45">
                  <c:v>94.580816134031039</c:v>
                </c:pt>
                <c:pt idx="46">
                  <c:v>94.569586992162044</c:v>
                </c:pt>
                <c:pt idx="47">
                  <c:v>96.38197048981516</c:v>
                </c:pt>
                <c:pt idx="48">
                  <c:v>94.001392413591759</c:v>
                </c:pt>
                <c:pt idx="49">
                  <c:v>92.397870954701645</c:v>
                </c:pt>
                <c:pt idx="50">
                  <c:v>91.58937274013519</c:v>
                </c:pt>
                <c:pt idx="51">
                  <c:v>90.816807779549492</c:v>
                </c:pt>
                <c:pt idx="52">
                  <c:v>90.931345026613059</c:v>
                </c:pt>
                <c:pt idx="53">
                  <c:v>91.216565230085124</c:v>
                </c:pt>
                <c:pt idx="54">
                  <c:v>87.580569092909926</c:v>
                </c:pt>
                <c:pt idx="55">
                  <c:v>87.652435600871371</c:v>
                </c:pt>
                <c:pt idx="56">
                  <c:v>85.453769622925407</c:v>
                </c:pt>
                <c:pt idx="57">
                  <c:v>88.407033934466725</c:v>
                </c:pt>
                <c:pt idx="58">
                  <c:v>85.882722842320391</c:v>
                </c:pt>
                <c:pt idx="59">
                  <c:v>87.09771599254384</c:v>
                </c:pt>
                <c:pt idx="60">
                  <c:v>85.393132256832928</c:v>
                </c:pt>
                <c:pt idx="61">
                  <c:v>85.781660565499578</c:v>
                </c:pt>
                <c:pt idx="62">
                  <c:v>87.594044063152694</c:v>
                </c:pt>
                <c:pt idx="63">
                  <c:v>85.489702876906151</c:v>
                </c:pt>
                <c:pt idx="64">
                  <c:v>86.540750555842521</c:v>
                </c:pt>
                <c:pt idx="65">
                  <c:v>87.20102409773844</c:v>
                </c:pt>
                <c:pt idx="66">
                  <c:v>90.704516360859699</c:v>
                </c:pt>
                <c:pt idx="67">
                  <c:v>90.116109326925226</c:v>
                </c:pt>
                <c:pt idx="68">
                  <c:v>90.412558672266272</c:v>
                </c:pt>
                <c:pt idx="69">
                  <c:v>89.693893592651648</c:v>
                </c:pt>
                <c:pt idx="70">
                  <c:v>89.060569991241266</c:v>
                </c:pt>
                <c:pt idx="71">
                  <c:v>88.577716890875209</c:v>
                </c:pt>
                <c:pt idx="72">
                  <c:v>89.543423091607337</c:v>
                </c:pt>
                <c:pt idx="73">
                  <c:v>90.093651043187279</c:v>
                </c:pt>
                <c:pt idx="74">
                  <c:v>87.872526781503353</c:v>
                </c:pt>
                <c:pt idx="75">
                  <c:v>88.198171895703723</c:v>
                </c:pt>
                <c:pt idx="76">
                  <c:v>89.132436499202726</c:v>
                </c:pt>
                <c:pt idx="77">
                  <c:v>87.021357827834805</c:v>
                </c:pt>
                <c:pt idx="78">
                  <c:v>86.441934107395511</c:v>
                </c:pt>
                <c:pt idx="79">
                  <c:v>85.280840838143149</c:v>
                </c:pt>
                <c:pt idx="80">
                  <c:v>83.904148045006394</c:v>
                </c:pt>
                <c:pt idx="81">
                  <c:v>82.77674220136096</c:v>
                </c:pt>
                <c:pt idx="82">
                  <c:v>80.622992790890919</c:v>
                </c:pt>
                <c:pt idx="83">
                  <c:v>79.050912929233945</c:v>
                </c:pt>
                <c:pt idx="84">
                  <c:v>80.057044040694407</c:v>
                </c:pt>
                <c:pt idx="85">
                  <c:v>81.462932602690501</c:v>
                </c:pt>
                <c:pt idx="86">
                  <c:v>79.134008579064385</c:v>
                </c:pt>
                <c:pt idx="87">
                  <c:v>78.889213286320654</c:v>
                </c:pt>
                <c:pt idx="88">
                  <c:v>80.30408516181194</c:v>
                </c:pt>
                <c:pt idx="89">
                  <c:v>81.667302984705913</c:v>
                </c:pt>
                <c:pt idx="90">
                  <c:v>77.952702854447864</c:v>
                </c:pt>
                <c:pt idx="91">
                  <c:v>74.893884609338158</c:v>
                </c:pt>
                <c:pt idx="92">
                  <c:v>78.285085453769625</c:v>
                </c:pt>
                <c:pt idx="93">
                  <c:v>78.559076515372695</c:v>
                </c:pt>
                <c:pt idx="94">
                  <c:v>80.045814898825427</c:v>
                </c:pt>
                <c:pt idx="95">
                  <c:v>84.29</c:v>
                </c:pt>
              </c:numCache>
            </c:numRef>
          </c:val>
          <c:smooth val="1"/>
          <c:extLst>
            <c:ext xmlns:c16="http://schemas.microsoft.com/office/drawing/2014/chart" uri="{C3380CC4-5D6E-409C-BE32-E72D297353CC}">
              <c16:uniqueId val="{00000002-F10C-499F-A199-5ED5F95B8CC5}"/>
            </c:ext>
          </c:extLst>
        </c:ser>
        <c:dLbls>
          <c:showLegendKey val="0"/>
          <c:showVal val="0"/>
          <c:showCatName val="0"/>
          <c:showSerName val="0"/>
          <c:showPercent val="0"/>
          <c:showBubbleSize val="0"/>
        </c:dLbls>
        <c:smooth val="0"/>
        <c:axId val="705504424"/>
        <c:axId val="705508032"/>
      </c:lineChart>
      <c:dateAx>
        <c:axId val="705504424"/>
        <c:scaling>
          <c:orientation val="minMax"/>
        </c:scaling>
        <c:delete val="0"/>
        <c:axPos val="b"/>
        <c:numFmt formatCode="yyyy"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05508032"/>
        <c:crosses val="autoZero"/>
        <c:auto val="1"/>
        <c:lblOffset val="100"/>
        <c:baseTimeUnit val="months"/>
        <c:majorUnit val="12"/>
        <c:majorTimeUnit val="months"/>
        <c:minorUnit val="2"/>
      </c:dateAx>
      <c:valAx>
        <c:axId val="705508032"/>
        <c:scaling>
          <c:orientation val="minMax"/>
          <c:min val="70"/>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05504424"/>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81888888888888"/>
          <c:y val="0.17549597188379495"/>
          <c:w val="0.7082127777777778"/>
          <c:h val="0.76015550509214691"/>
        </c:manualLayout>
      </c:layout>
      <c:barChart>
        <c:barDir val="bar"/>
        <c:grouping val="stacked"/>
        <c:varyColors val="0"/>
        <c:ser>
          <c:idx val="0"/>
          <c:order val="0"/>
          <c:tx>
            <c:strRef>
              <c:f>'data 4.7 (b)'!$B$1</c:f>
              <c:strCache>
                <c:ptCount val="1"/>
                <c:pt idx="0">
                  <c:v>column1</c:v>
                </c:pt>
              </c:strCache>
            </c:strRef>
          </c:tx>
          <c:spPr>
            <a:solidFill>
              <a:schemeClr val="bg1">
                <a:lumMod val="65000"/>
              </a:schemeClr>
            </a:solidFill>
            <a:ln>
              <a:noFill/>
            </a:ln>
            <a:effectLst/>
          </c:spPr>
          <c:invertIfNegative val="0"/>
          <c:dPt>
            <c:idx val="0"/>
            <c:invertIfNegative val="0"/>
            <c:bubble3D val="0"/>
            <c:extLst>
              <c:ext xmlns:c16="http://schemas.microsoft.com/office/drawing/2014/chart" uri="{C3380CC4-5D6E-409C-BE32-E72D297353CC}">
                <c16:uniqueId val="{00000001-50DD-4BDD-9B85-C31C18961DD2}"/>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003-50DD-4BDD-9B85-C31C18961DD2}"/>
              </c:ext>
            </c:extLst>
          </c:dPt>
          <c:dPt>
            <c:idx val="2"/>
            <c:invertIfNegative val="0"/>
            <c:bubble3D val="0"/>
            <c:extLst>
              <c:ext xmlns:c16="http://schemas.microsoft.com/office/drawing/2014/chart" uri="{C3380CC4-5D6E-409C-BE32-E72D297353CC}">
                <c16:uniqueId val="{00000005-50DD-4BDD-9B85-C31C18961DD2}"/>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07-50DD-4BDD-9B85-C31C18961DD2}"/>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9-50DD-4BDD-9B85-C31C18961DD2}"/>
              </c:ext>
            </c:extLst>
          </c:dPt>
          <c:dLbls>
            <c:dLbl>
              <c:idx val="0"/>
              <c:delete val="1"/>
              <c:extLst>
                <c:ext xmlns:c15="http://schemas.microsoft.com/office/drawing/2012/chart" uri="{CE6537A1-D6FC-4f65-9D91-7224C49458BB}"/>
                <c:ext xmlns:c16="http://schemas.microsoft.com/office/drawing/2014/chart" uri="{C3380CC4-5D6E-409C-BE32-E72D297353CC}">
                  <c16:uniqueId val="{00000001-50DD-4BDD-9B85-C31C18961DD2}"/>
                </c:ext>
              </c:extLst>
            </c:dLbl>
            <c:dLbl>
              <c:idx val="1"/>
              <c:delete val="1"/>
              <c:extLst>
                <c:ext xmlns:c15="http://schemas.microsoft.com/office/drawing/2012/chart" uri="{CE6537A1-D6FC-4f65-9D91-7224C49458BB}"/>
                <c:ext xmlns:c16="http://schemas.microsoft.com/office/drawing/2014/chart" uri="{C3380CC4-5D6E-409C-BE32-E72D297353CC}">
                  <c16:uniqueId val="{00000003-50DD-4BDD-9B85-C31C18961DD2}"/>
                </c:ext>
              </c:extLst>
            </c:dLbl>
            <c:dLbl>
              <c:idx val="3"/>
              <c:layout>
                <c:manualLayout>
                  <c:x val="-7.0555555555555554E-3"/>
                  <c:y val="4.629629629629629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DD-4BDD-9B85-C31C18961DD2}"/>
                </c:ext>
              </c:extLst>
            </c:dLbl>
            <c:dLbl>
              <c:idx val="4"/>
              <c:delete val="1"/>
              <c:extLst>
                <c:ext xmlns:c15="http://schemas.microsoft.com/office/drawing/2012/chart" uri="{CE6537A1-D6FC-4f65-9D91-7224C49458BB}"/>
                <c:ext xmlns:c16="http://schemas.microsoft.com/office/drawing/2014/chart" uri="{C3380CC4-5D6E-409C-BE32-E72D297353CC}">
                  <c16:uniqueId val="{00000009-50DD-4BDD-9B85-C31C18961DD2}"/>
                </c:ext>
              </c:extLst>
            </c:dLbl>
            <c:spPr>
              <a:noFill/>
              <a:ln>
                <a:noFill/>
              </a:ln>
              <a:effectLst/>
            </c:spPr>
            <c:txPr>
              <a:bodyPr wrap="square" lIns="38100" tIns="19050" rIns="38100" bIns="19050" anchor="ctr">
                <a:spAutoFit/>
              </a:bodyPr>
              <a:lstStyle/>
              <a:p>
                <a:pPr>
                  <a:defRPr>
                    <a:solidFill>
                      <a:schemeClr val="bg1"/>
                    </a:solidFill>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4.7 (b)'!$A$2:$A$6</c:f>
              <c:strCache>
                <c:ptCount val="5"/>
                <c:pt idx="0">
                  <c:v>Institutional investors</c:v>
                </c:pt>
                <c:pt idx="1">
                  <c:v>Other financial</c:v>
                </c:pt>
                <c:pt idx="2">
                  <c:v>Bank of Israel</c:v>
                </c:pt>
                <c:pt idx="3">
                  <c:v>Nonresidents</c:v>
                </c:pt>
                <c:pt idx="4">
                  <c:v>Business sector</c:v>
                </c:pt>
              </c:strCache>
            </c:strRef>
          </c:cat>
          <c:val>
            <c:numRef>
              <c:f>'data 4.7 (b)'!$B$2:$B$6</c:f>
              <c:numCache>
                <c:formatCode>_ * #,##0_ ;_ * \-#,##0_ ;_ * "-"??_ ;_ @_ </c:formatCode>
                <c:ptCount val="5"/>
                <c:pt idx="0">
                  <c:v>2.5</c:v>
                </c:pt>
                <c:pt idx="1">
                  <c:v>-1.4</c:v>
                </c:pt>
                <c:pt idx="2">
                  <c:v>21</c:v>
                </c:pt>
                <c:pt idx="3">
                  <c:v>-21</c:v>
                </c:pt>
                <c:pt idx="4">
                  <c:v>-1.1000000000000001</c:v>
                </c:pt>
              </c:numCache>
            </c:numRef>
          </c:val>
          <c:extLst>
            <c:ext xmlns:c16="http://schemas.microsoft.com/office/drawing/2014/chart" uri="{C3380CC4-5D6E-409C-BE32-E72D297353CC}">
              <c16:uniqueId val="{0000000A-50DD-4BDD-9B85-C31C18961DD2}"/>
            </c:ext>
          </c:extLst>
        </c:ser>
        <c:ser>
          <c:idx val="1"/>
          <c:order val="1"/>
          <c:tx>
            <c:strRef>
              <c:f>'data 4.7 (b)'!$D$1</c:f>
              <c:strCache>
                <c:ptCount val="1"/>
                <c:pt idx="0">
                  <c:v>column2</c:v>
                </c:pt>
              </c:strCache>
            </c:strRef>
          </c:tx>
          <c:spPr>
            <a:solidFill>
              <a:schemeClr val="bg1">
                <a:lumMod val="95000"/>
              </a:schemeClr>
            </a:solidFill>
            <a:ln>
              <a:noFill/>
            </a:ln>
            <a:effectLst/>
          </c:spPr>
          <c:invertIfNegative val="0"/>
          <c:cat>
            <c:strRef>
              <c:f>'data 4.7 (b)'!$A$2:$A$6</c:f>
              <c:strCache>
                <c:ptCount val="5"/>
                <c:pt idx="0">
                  <c:v>Institutional investors</c:v>
                </c:pt>
                <c:pt idx="1">
                  <c:v>Other financial</c:v>
                </c:pt>
                <c:pt idx="2">
                  <c:v>Bank of Israel</c:v>
                </c:pt>
                <c:pt idx="3">
                  <c:v>Nonresidents</c:v>
                </c:pt>
                <c:pt idx="4">
                  <c:v>Business sector</c:v>
                </c:pt>
              </c:strCache>
            </c:strRef>
          </c:cat>
          <c:val>
            <c:numRef>
              <c:f>'data 4.7 (b)'!$D$2:$D$6</c:f>
              <c:numCache>
                <c:formatCode>_ * #,##0_ ;_ * \-#,##0_ ;_ * "-"??_ ;_ @_ </c:formatCode>
                <c:ptCount val="5"/>
                <c:pt idx="0">
                  <c:v>19</c:v>
                </c:pt>
                <c:pt idx="1">
                  <c:v>50</c:v>
                </c:pt>
                <c:pt idx="2">
                  <c:v>29</c:v>
                </c:pt>
                <c:pt idx="3">
                  <c:v>37</c:v>
                </c:pt>
                <c:pt idx="4">
                  <c:v>50</c:v>
                </c:pt>
              </c:numCache>
            </c:numRef>
          </c:val>
          <c:extLst>
            <c:ext xmlns:c16="http://schemas.microsoft.com/office/drawing/2014/chart" uri="{C3380CC4-5D6E-409C-BE32-E72D297353CC}">
              <c16:uniqueId val="{0000000B-50DD-4BDD-9B85-C31C18961DD2}"/>
            </c:ext>
          </c:extLst>
        </c:ser>
        <c:ser>
          <c:idx val="2"/>
          <c:order val="2"/>
          <c:tx>
            <c:strRef>
              <c:f>'data 4.7 (b)'!$E$1</c:f>
              <c:strCache>
                <c:ptCount val="1"/>
                <c:pt idx="0">
                  <c:v>column3</c:v>
                </c:pt>
              </c:strCache>
            </c:strRef>
          </c:tx>
          <c:spPr>
            <a:solidFill>
              <a:schemeClr val="bg1">
                <a:lumMod val="6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D-50DD-4BDD-9B85-C31C18961DD2}"/>
              </c:ext>
            </c:extLst>
          </c:dPt>
          <c:dPt>
            <c:idx val="1"/>
            <c:invertIfNegative val="0"/>
            <c:bubble3D val="0"/>
            <c:extLst>
              <c:ext xmlns:c16="http://schemas.microsoft.com/office/drawing/2014/chart" uri="{C3380CC4-5D6E-409C-BE32-E72D297353CC}">
                <c16:uniqueId val="{0000000F-50DD-4BDD-9B85-C31C18961DD2}"/>
              </c:ext>
            </c:extLst>
          </c:dPt>
          <c:dPt>
            <c:idx val="2"/>
            <c:invertIfNegative val="0"/>
            <c:bubble3D val="0"/>
            <c:extLst>
              <c:ext xmlns:c16="http://schemas.microsoft.com/office/drawing/2014/chart" uri="{C3380CC4-5D6E-409C-BE32-E72D297353CC}">
                <c16:uniqueId val="{00000011-50DD-4BDD-9B85-C31C18961DD2}"/>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13-50DD-4BDD-9B85-C31C18961DD2}"/>
              </c:ext>
            </c:extLst>
          </c:dPt>
          <c:dPt>
            <c:idx val="4"/>
            <c:invertIfNegative val="0"/>
            <c:bubble3D val="0"/>
            <c:extLst>
              <c:ext xmlns:c16="http://schemas.microsoft.com/office/drawing/2014/chart" uri="{C3380CC4-5D6E-409C-BE32-E72D297353CC}">
                <c16:uniqueId val="{00000015-50DD-4BDD-9B85-C31C18961DD2}"/>
              </c:ext>
            </c:extLst>
          </c:dPt>
          <c:dLbls>
            <c:dLbl>
              <c:idx val="0"/>
              <c:tx>
                <c:rich>
                  <a:bodyPr/>
                  <a:lstStyle/>
                  <a:p>
                    <a:fld id="{DDF8E8AF-791D-4642-8F1E-64F3FE5B6702}" type="CELLRANGE">
                      <a:rPr lang="en-US"/>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0DD-4BDD-9B85-C31C18961DD2}"/>
                </c:ext>
              </c:extLst>
            </c:dLbl>
            <c:dLbl>
              <c:idx val="1"/>
              <c:delete val="1"/>
              <c:extLst>
                <c:ext xmlns:c15="http://schemas.microsoft.com/office/drawing/2012/chart" uri="{CE6537A1-D6FC-4f65-9D91-7224C49458BB}"/>
                <c:ext xmlns:c16="http://schemas.microsoft.com/office/drawing/2014/chart" uri="{C3380CC4-5D6E-409C-BE32-E72D297353CC}">
                  <c16:uniqueId val="{0000000F-50DD-4BDD-9B85-C31C18961DD2}"/>
                </c:ext>
              </c:extLst>
            </c:dLbl>
            <c:dLbl>
              <c:idx val="2"/>
              <c:tx>
                <c:rich>
                  <a:bodyPr/>
                  <a:lstStyle/>
                  <a:p>
                    <a:fld id="{26B08B6C-3BB9-4B70-9597-5ECF3BB28BC7}"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0DD-4BDD-9B85-C31C18961DD2}"/>
                </c:ext>
              </c:extLst>
            </c:dLbl>
            <c:dLbl>
              <c:idx val="3"/>
              <c:tx>
                <c:rich>
                  <a:bodyPr/>
                  <a:lstStyle/>
                  <a:p>
                    <a:fld id="{DC5D58ED-DAEA-4BED-9E99-B19CC625A1B4}"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0DD-4BDD-9B85-C31C18961DD2}"/>
                </c:ext>
              </c:extLst>
            </c:dLbl>
            <c:dLbl>
              <c:idx val="4"/>
              <c:delete val="1"/>
              <c:extLst>
                <c:ext xmlns:c15="http://schemas.microsoft.com/office/drawing/2012/chart" uri="{CE6537A1-D6FC-4f65-9D91-7224C49458BB}"/>
                <c:ext xmlns:c16="http://schemas.microsoft.com/office/drawing/2014/chart" uri="{C3380CC4-5D6E-409C-BE32-E72D297353CC}">
                  <c16:uniqueId val="{00000015-50DD-4BDD-9B85-C31C18961DD2}"/>
                </c:ext>
              </c:extLst>
            </c:dLbl>
            <c:spPr>
              <a:noFill/>
              <a:ln>
                <a:noFill/>
              </a:ln>
              <a:effectLst/>
            </c:spPr>
            <c:txPr>
              <a:bodyPr wrap="square" lIns="38100" tIns="19050" rIns="38100" bIns="19050" anchor="ctr">
                <a:spAutoFit/>
              </a:bodyPr>
              <a:lstStyle/>
              <a:p>
                <a:pPr rtl="0">
                  <a:defRPr>
                    <a:solidFill>
                      <a:schemeClr val="bg1"/>
                    </a:solidFill>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'data 4.7 (b)'!$A$2:$A$6</c:f>
              <c:strCache>
                <c:ptCount val="5"/>
                <c:pt idx="0">
                  <c:v>Institutional investors</c:v>
                </c:pt>
                <c:pt idx="1">
                  <c:v>Other financial</c:v>
                </c:pt>
                <c:pt idx="2">
                  <c:v>Bank of Israel</c:v>
                </c:pt>
                <c:pt idx="3">
                  <c:v>Nonresidents</c:v>
                </c:pt>
                <c:pt idx="4">
                  <c:v>Business sector</c:v>
                </c:pt>
              </c:strCache>
            </c:strRef>
          </c:cat>
          <c:val>
            <c:numRef>
              <c:f>'data 4.7 (b)'!$E$2:$E$6</c:f>
              <c:numCache>
                <c:formatCode>_ * #,##0_ ;_ * \-#,##0_ ;_ * "-"??_ ;_ @_ </c:formatCode>
                <c:ptCount val="5"/>
                <c:pt idx="0">
                  <c:v>28</c:v>
                </c:pt>
                <c:pt idx="1">
                  <c:v>1</c:v>
                </c:pt>
                <c:pt idx="2">
                  <c:v>35</c:v>
                </c:pt>
                <c:pt idx="3">
                  <c:v>13</c:v>
                </c:pt>
                <c:pt idx="4">
                  <c:v>2</c:v>
                </c:pt>
              </c:numCache>
            </c:numRef>
          </c:val>
          <c:extLst>
            <c:ext xmlns:c15="http://schemas.microsoft.com/office/drawing/2012/chart" uri="{02D57815-91ED-43cb-92C2-25804820EDAC}">
              <c15:datalabelsRange>
                <c15:f>'data 4.7 (b)'!$F$2:$F$6</c15:f>
                <c15:dlblRangeCache>
                  <c:ptCount val="5"/>
                  <c:pt idx="0">
                    <c:v>-28</c:v>
                  </c:pt>
                  <c:pt idx="1">
                    <c:v>1</c:v>
                  </c:pt>
                  <c:pt idx="2">
                    <c:v>35</c:v>
                  </c:pt>
                  <c:pt idx="3">
                    <c:v>-13</c:v>
                  </c:pt>
                  <c:pt idx="4">
                    <c:v>2</c:v>
                  </c:pt>
                </c15:dlblRangeCache>
              </c15:datalabelsRange>
            </c:ext>
            <c:ext xmlns:c16="http://schemas.microsoft.com/office/drawing/2014/chart" uri="{C3380CC4-5D6E-409C-BE32-E72D297353CC}">
              <c16:uniqueId val="{00000016-50DD-4BDD-9B85-C31C18961DD2}"/>
            </c:ext>
          </c:extLst>
        </c:ser>
        <c:ser>
          <c:idx val="5"/>
          <c:order val="3"/>
          <c:tx>
            <c:strRef>
              <c:f>'data 4.7 (b)'!$G$1</c:f>
              <c:strCache>
                <c:ptCount val="1"/>
                <c:pt idx="0">
                  <c:v>column5</c:v>
                </c:pt>
              </c:strCache>
            </c:strRef>
          </c:tx>
          <c:spPr>
            <a:noFill/>
          </c:spPr>
          <c:invertIfNegative val="0"/>
          <c:val>
            <c:numRef>
              <c:f>'data 4.7 (b)'!$G$2:$G$6</c:f>
              <c:numCache>
                <c:formatCode>_ * #,##0_ ;_ * \-#,##0_ ;_ * "-"??_ ;_ @_ </c:formatCode>
                <c:ptCount val="5"/>
                <c:pt idx="0">
                  <c:v>50</c:v>
                </c:pt>
                <c:pt idx="1">
                  <c:v>49</c:v>
                </c:pt>
                <c:pt idx="2">
                  <c:v>15</c:v>
                </c:pt>
                <c:pt idx="3">
                  <c:v>34</c:v>
                </c:pt>
                <c:pt idx="4">
                  <c:v>39</c:v>
                </c:pt>
              </c:numCache>
            </c:numRef>
          </c:val>
          <c:extLst>
            <c:ext xmlns:c16="http://schemas.microsoft.com/office/drawing/2014/chart" uri="{C3380CC4-5D6E-409C-BE32-E72D297353CC}">
              <c16:uniqueId val="{00000017-50DD-4BDD-9B85-C31C18961DD2}"/>
            </c:ext>
          </c:extLst>
        </c:ser>
        <c:ser>
          <c:idx val="6"/>
          <c:order val="4"/>
          <c:tx>
            <c:strRef>
              <c:f>'data 4.7 (b)'!$H$1</c:f>
              <c:strCache>
                <c:ptCount val="1"/>
                <c:pt idx="0">
                  <c:v>column6</c:v>
                </c:pt>
              </c:strCache>
            </c:strRef>
          </c:tx>
          <c:spPr>
            <a:solidFill>
              <a:srgbClr val="A6A6A6"/>
            </a:solidFill>
            <a:ln>
              <a:noFill/>
            </a:ln>
          </c:spPr>
          <c:invertIfNegative val="0"/>
          <c:dPt>
            <c:idx val="0"/>
            <c:invertIfNegative val="0"/>
            <c:bubble3D val="0"/>
            <c:extLst>
              <c:ext xmlns:c16="http://schemas.microsoft.com/office/drawing/2014/chart" uri="{C3380CC4-5D6E-409C-BE32-E72D297353CC}">
                <c16:uniqueId val="{00000019-50DD-4BDD-9B85-C31C18961DD2}"/>
              </c:ext>
            </c:extLst>
          </c:dPt>
          <c:dPt>
            <c:idx val="3"/>
            <c:invertIfNegative val="0"/>
            <c:bubble3D val="0"/>
            <c:spPr>
              <a:solidFill>
                <a:schemeClr val="accent6">
                  <a:lumMod val="75000"/>
                </a:schemeClr>
              </a:solidFill>
              <a:ln>
                <a:noFill/>
              </a:ln>
            </c:spPr>
            <c:extLst>
              <c:ext xmlns:c16="http://schemas.microsoft.com/office/drawing/2014/chart" uri="{C3380CC4-5D6E-409C-BE32-E72D297353CC}">
                <c16:uniqueId val="{0000001B-50DD-4BDD-9B85-C31C18961DD2}"/>
              </c:ext>
            </c:extLst>
          </c:dPt>
          <c:dPt>
            <c:idx val="4"/>
            <c:invertIfNegative val="0"/>
            <c:bubble3D val="0"/>
            <c:spPr>
              <a:solidFill>
                <a:schemeClr val="accent6">
                  <a:lumMod val="75000"/>
                </a:schemeClr>
              </a:solidFill>
              <a:ln>
                <a:noFill/>
              </a:ln>
            </c:spPr>
            <c:extLst>
              <c:ext xmlns:c16="http://schemas.microsoft.com/office/drawing/2014/chart" uri="{C3380CC4-5D6E-409C-BE32-E72D297353CC}">
                <c16:uniqueId val="{0000001E-50DD-4BDD-9B85-C31C18961DD2}"/>
              </c:ext>
            </c:extLst>
          </c:dPt>
          <c:dLbls>
            <c:dLbl>
              <c:idx val="0"/>
              <c:tx>
                <c:rich>
                  <a:bodyPr/>
                  <a:lstStyle/>
                  <a:p>
                    <a:fld id="{FF7F1747-FC71-4187-90A0-32F5CA1F8D03}" type="CELLRANGE">
                      <a:rPr lang="en-US"/>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50DD-4BDD-9B85-C31C18961DD2}"/>
                </c:ext>
              </c:extLst>
            </c:dLbl>
            <c:dLbl>
              <c:idx val="1"/>
              <c:tx>
                <c:rich>
                  <a:bodyPr/>
                  <a:lstStyle/>
                  <a:p>
                    <a:fld id="{0E339117-489E-43B2-8894-EE9CD70E84D2}" type="CELLRANGE">
                      <a:rPr lang="he-IL"/>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50DD-4BDD-9B85-C31C18961DD2}"/>
                </c:ext>
              </c:extLst>
            </c:dLbl>
            <c:dLbl>
              <c:idx val="2"/>
              <c:delete val="1"/>
              <c:extLst>
                <c:ext xmlns:c15="http://schemas.microsoft.com/office/drawing/2012/chart" uri="{CE6537A1-D6FC-4f65-9D91-7224C49458BB}"/>
                <c:ext xmlns:c16="http://schemas.microsoft.com/office/drawing/2014/chart" uri="{C3380CC4-5D6E-409C-BE32-E72D297353CC}">
                  <c16:uniqueId val="{0000001D-50DD-4BDD-9B85-C31C18961DD2}"/>
                </c:ext>
              </c:extLst>
            </c:dLbl>
            <c:dLbl>
              <c:idx val="3"/>
              <c:tx>
                <c:rich>
                  <a:bodyPr/>
                  <a:lstStyle/>
                  <a:p>
                    <a:fld id="{909501E3-0F3D-4327-B8C3-953CC71F2DF2}" type="CELLRANGE">
                      <a:rPr lang="he-IL"/>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50DD-4BDD-9B85-C31C18961DD2}"/>
                </c:ext>
              </c:extLst>
            </c:dLbl>
            <c:dLbl>
              <c:idx val="4"/>
              <c:tx>
                <c:rich>
                  <a:bodyPr/>
                  <a:lstStyle/>
                  <a:p>
                    <a:fld id="{C2BD0182-1E57-4E50-AB7C-FB52232C9CD9}" type="CELLRANGE">
                      <a:rPr lang="he-IL"/>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50DD-4BDD-9B85-C31C18961DD2}"/>
                </c:ext>
              </c:extLst>
            </c:dLbl>
            <c:spPr>
              <a:noFill/>
              <a:ln>
                <a:noFill/>
              </a:ln>
              <a:effectLst/>
            </c:spPr>
            <c:txPr>
              <a:bodyPr wrap="square" lIns="38100" tIns="19050" rIns="38100" bIns="19050" anchor="ctr">
                <a:spAutoFit/>
              </a:bodyPr>
              <a:lstStyle/>
              <a:p>
                <a:pPr rtl="0">
                  <a:defRPr>
                    <a:solidFill>
                      <a:schemeClr val="bg1"/>
                    </a:solidFill>
                    <a:latin typeface="Assistant" panose="00000500000000000000" pitchFamily="2" charset="-79"/>
                    <a:cs typeface="Assistant" panose="00000500000000000000" pitchFamily="2" charset="-79"/>
                  </a:defRPr>
                </a:pPr>
                <a:endParaRPr lang="he-I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val>
            <c:numRef>
              <c:f>'data 4.7 (b)'!$H$2:$H$6</c:f>
              <c:numCache>
                <c:formatCode>General</c:formatCode>
                <c:ptCount val="5"/>
                <c:pt idx="0">
                  <c:v>21.5</c:v>
                </c:pt>
                <c:pt idx="1">
                  <c:v>7.1</c:v>
                </c:pt>
                <c:pt idx="2">
                  <c:v>0.1</c:v>
                </c:pt>
                <c:pt idx="3">
                  <c:v>16</c:v>
                </c:pt>
                <c:pt idx="4">
                  <c:v>9</c:v>
                </c:pt>
              </c:numCache>
            </c:numRef>
          </c:val>
          <c:extLst>
            <c:ext xmlns:c15="http://schemas.microsoft.com/office/drawing/2012/chart" uri="{02D57815-91ED-43cb-92C2-25804820EDAC}">
              <c15:datalabelsRange>
                <c15:f>'data 4.7 (b)'!$I$2:$I$6</c15:f>
                <c15:dlblRangeCache>
                  <c:ptCount val="5"/>
                  <c:pt idx="0">
                    <c:v>22</c:v>
                  </c:pt>
                  <c:pt idx="1">
                    <c:v>7</c:v>
                  </c:pt>
                  <c:pt idx="2">
                    <c:v>0</c:v>
                  </c:pt>
                  <c:pt idx="3">
                    <c:v>-16</c:v>
                  </c:pt>
                  <c:pt idx="4">
                    <c:v>-9</c:v>
                  </c:pt>
                </c15:dlblRangeCache>
              </c15:datalabelsRange>
            </c:ext>
            <c:ext xmlns:c16="http://schemas.microsoft.com/office/drawing/2014/chart" uri="{C3380CC4-5D6E-409C-BE32-E72D297353CC}">
              <c16:uniqueId val="{0000001F-50DD-4BDD-9B85-C31C18961DD2}"/>
            </c:ext>
          </c:extLst>
        </c:ser>
        <c:dLbls>
          <c:showLegendKey val="0"/>
          <c:showVal val="0"/>
          <c:showCatName val="0"/>
          <c:showSerName val="0"/>
          <c:showPercent val="0"/>
          <c:showBubbleSize val="0"/>
        </c:dLbls>
        <c:gapWidth val="30"/>
        <c:overlap val="100"/>
        <c:axId val="480602320"/>
        <c:axId val="480602648"/>
      </c:barChart>
      <c:catAx>
        <c:axId val="480602320"/>
        <c:scaling>
          <c:orientation val="minMax"/>
        </c:scaling>
        <c:delete val="0"/>
        <c:axPos val="l"/>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480602648"/>
        <c:crosses val="autoZero"/>
        <c:auto val="1"/>
        <c:lblAlgn val="ctr"/>
        <c:lblOffset val="100"/>
        <c:noMultiLvlLbl val="0"/>
      </c:catAx>
      <c:valAx>
        <c:axId val="480602648"/>
        <c:scaling>
          <c:orientation val="minMax"/>
          <c:max val="140"/>
          <c:min val="-21"/>
        </c:scaling>
        <c:delete val="1"/>
        <c:axPos val="b"/>
        <c:numFmt formatCode="_ * #,##0_ ;_ * \-#,##0_ ;_ * &quot;-&quot;??_ ;_ @_ " sourceLinked="1"/>
        <c:majorTickMark val="out"/>
        <c:minorTickMark val="none"/>
        <c:tickLblPos val="nextTo"/>
        <c:crossAx val="48060232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00555555555559E-2"/>
          <c:y val="0.30617175925925927"/>
          <c:w val="0.89205777777777773"/>
          <c:h val="0.53364768518518524"/>
        </c:manualLayout>
      </c:layout>
      <c:barChart>
        <c:barDir val="col"/>
        <c:grouping val="clustered"/>
        <c:varyColors val="0"/>
        <c:ser>
          <c:idx val="1"/>
          <c:order val="2"/>
          <c:tx>
            <c:strRef>
              <c:f>'data 4.8'!$E$1</c:f>
              <c:strCache>
                <c:ptCount val="1"/>
                <c:pt idx="0">
                  <c:v>Total cumulative foreign exchange transactions (incl. derivatives)</c:v>
                </c:pt>
              </c:strCache>
            </c:strRef>
          </c:tx>
          <c:spPr>
            <a:solidFill>
              <a:schemeClr val="accent6">
                <a:lumMod val="75000"/>
              </a:schemeClr>
            </a:solidFill>
            <a:ln>
              <a:noFill/>
            </a:ln>
          </c:spPr>
          <c:invertIfNegative val="0"/>
          <c:dPt>
            <c:idx val="11"/>
            <c:invertIfNegative val="0"/>
            <c:bubble3D val="0"/>
            <c:extLst>
              <c:ext xmlns:c16="http://schemas.microsoft.com/office/drawing/2014/chart" uri="{C3380CC4-5D6E-409C-BE32-E72D297353CC}">
                <c16:uniqueId val="{00000005-E4BC-4BE8-A439-1F2D10533FAC}"/>
              </c:ext>
            </c:extLst>
          </c:dPt>
          <c:dPt>
            <c:idx val="20"/>
            <c:invertIfNegative val="0"/>
            <c:bubble3D val="0"/>
            <c:extLst>
              <c:ext xmlns:c16="http://schemas.microsoft.com/office/drawing/2014/chart" uri="{C3380CC4-5D6E-409C-BE32-E72D297353CC}">
                <c16:uniqueId val="{00000006-E4BC-4BE8-A439-1F2D10533FAC}"/>
              </c:ext>
            </c:extLst>
          </c:dPt>
          <c:dPt>
            <c:idx val="23"/>
            <c:invertIfNegative val="0"/>
            <c:bubble3D val="0"/>
            <c:extLst>
              <c:ext xmlns:c16="http://schemas.microsoft.com/office/drawing/2014/chart" uri="{C3380CC4-5D6E-409C-BE32-E72D297353CC}">
                <c16:uniqueId val="{00000007-E4BC-4BE8-A439-1F2D10533FAC}"/>
              </c:ext>
            </c:extLst>
          </c:dPt>
          <c:cat>
            <c:multiLvlStrRef>
              <c:f>'data 4.8'!$A$2:$B$25</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5">
                    <c:v>2021</c:v>
                  </c:pt>
                  <c:pt idx="17">
                    <c:v>2022</c:v>
                  </c:pt>
                </c:lvl>
              </c:multiLvlStrCache>
            </c:multiLvlStrRef>
          </c:cat>
          <c:val>
            <c:numRef>
              <c:f>'data 4.8'!$E$2:$E$25</c:f>
              <c:numCache>
                <c:formatCode>General</c:formatCode>
                <c:ptCount val="24"/>
                <c:pt idx="0">
                  <c:v>-2.9263000000000026</c:v>
                </c:pt>
                <c:pt idx="1">
                  <c:v>-5.3586000000000009</c:v>
                </c:pt>
                <c:pt idx="2">
                  <c:v>-6.8302999999999994</c:v>
                </c:pt>
                <c:pt idx="3">
                  <c:v>-11.086500000000001</c:v>
                </c:pt>
                <c:pt idx="4">
                  <c:v>-12.072199999999999</c:v>
                </c:pt>
                <c:pt idx="5">
                  <c:v>-15.950899999999997</c:v>
                </c:pt>
                <c:pt idx="6">
                  <c:v>-18.055700000000002</c:v>
                </c:pt>
                <c:pt idx="7">
                  <c:v>-19.857999999999997</c:v>
                </c:pt>
                <c:pt idx="8">
                  <c:v>-20.011700000000005</c:v>
                </c:pt>
                <c:pt idx="9">
                  <c:v>-20.851600000000005</c:v>
                </c:pt>
                <c:pt idx="10">
                  <c:v>-24.948400000000007</c:v>
                </c:pt>
                <c:pt idx="11">
                  <c:v>-23.342600000000012</c:v>
                </c:pt>
                <c:pt idx="12">
                  <c:v>-16.82132204443894</c:v>
                </c:pt>
                <c:pt idx="13">
                  <c:v>-11.444478780292041</c:v>
                </c:pt>
                <c:pt idx="14">
                  <c:v>-9.7204710354754766</c:v>
                </c:pt>
                <c:pt idx="15">
                  <c:v>-8.4731532831500793</c:v>
                </c:pt>
                <c:pt idx="16">
                  <c:v>-7.8137797355381018</c:v>
                </c:pt>
                <c:pt idx="17">
                  <c:v>-5.404628291698593</c:v>
                </c:pt>
                <c:pt idx="18">
                  <c:v>-7.1427629723097112</c:v>
                </c:pt>
                <c:pt idx="19">
                  <c:v>-7.6538380640390642</c:v>
                </c:pt>
                <c:pt idx="20">
                  <c:v>-5.22962094227492</c:v>
                </c:pt>
                <c:pt idx="21">
                  <c:v>-2.9247209422749201</c:v>
                </c:pt>
                <c:pt idx="22">
                  <c:v>-0.6985209422749179</c:v>
                </c:pt>
                <c:pt idx="23">
                  <c:v>-1.2572209422749197</c:v>
                </c:pt>
              </c:numCache>
            </c:numRef>
          </c:val>
          <c:extLst>
            <c:ext xmlns:c16="http://schemas.microsoft.com/office/drawing/2014/chart" uri="{C3380CC4-5D6E-409C-BE32-E72D297353CC}">
              <c16:uniqueId val="{00000008-E4BC-4BE8-A439-1F2D10533FAC}"/>
            </c:ext>
          </c:extLst>
        </c:ser>
        <c:dLbls>
          <c:showLegendKey val="0"/>
          <c:showVal val="0"/>
          <c:showCatName val="0"/>
          <c:showSerName val="0"/>
          <c:showPercent val="0"/>
          <c:showBubbleSize val="0"/>
        </c:dLbls>
        <c:gapWidth val="150"/>
        <c:axId val="202600448"/>
        <c:axId val="202601984"/>
      </c:barChart>
      <c:lineChart>
        <c:grouping val="standard"/>
        <c:varyColors val="0"/>
        <c:ser>
          <c:idx val="0"/>
          <c:order val="0"/>
          <c:tx>
            <c:strRef>
              <c:f>'data 4.8'!$D$1</c:f>
              <c:strCache>
                <c:ptCount val="1"/>
                <c:pt idx="0">
                  <c:v>Net transactions in capital and debt instruments, incl. collateral payments in forex</c:v>
                </c:pt>
              </c:strCache>
            </c:strRef>
          </c:tx>
          <c:spPr>
            <a:ln>
              <a:solidFill>
                <a:schemeClr val="accent6">
                  <a:alpha val="96000"/>
                </a:schemeClr>
              </a:solidFill>
            </a:ln>
          </c:spPr>
          <c:marker>
            <c:symbol val="none"/>
          </c:marker>
          <c:dPt>
            <c:idx val="11"/>
            <c:marker>
              <c:symbol val="circle"/>
              <c:size val="5"/>
              <c:spPr>
                <a:solidFill>
                  <a:schemeClr val="tx1"/>
                </a:solidFill>
                <a:ln>
                  <a:solidFill>
                    <a:schemeClr val="accent6"/>
                  </a:solidFill>
                </a:ln>
              </c:spPr>
            </c:marker>
            <c:bubble3D val="0"/>
            <c:extLst>
              <c:ext xmlns:c16="http://schemas.microsoft.com/office/drawing/2014/chart" uri="{C3380CC4-5D6E-409C-BE32-E72D297353CC}">
                <c16:uniqueId val="{00000000-E4BC-4BE8-A439-1F2D10533FAC}"/>
              </c:ext>
            </c:extLst>
          </c:dPt>
          <c:dPt>
            <c:idx val="20"/>
            <c:bubble3D val="0"/>
            <c:extLst>
              <c:ext xmlns:c16="http://schemas.microsoft.com/office/drawing/2014/chart" uri="{C3380CC4-5D6E-409C-BE32-E72D297353CC}">
                <c16:uniqueId val="{00000001-E4BC-4BE8-A439-1F2D10533FAC}"/>
              </c:ext>
            </c:extLst>
          </c:dPt>
          <c:dPt>
            <c:idx val="23"/>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2-E4BC-4BE8-A439-1F2D10533FAC}"/>
              </c:ext>
            </c:extLst>
          </c:dPt>
          <c:dLbls>
            <c:dLbl>
              <c:idx val="1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4BC-4BE8-A439-1F2D10533FAC}"/>
                </c:ext>
              </c:extLst>
            </c:dLbl>
            <c:dLbl>
              <c:idx val="2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4BC-4BE8-A439-1F2D10533FAC}"/>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'data 4.8'!$A$2:$B$25</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5">
                    <c:v>2021</c:v>
                  </c:pt>
                  <c:pt idx="17">
                    <c:v>2022</c:v>
                  </c:pt>
                </c:lvl>
              </c:multiLvlStrCache>
            </c:multiLvlStrRef>
          </c:cat>
          <c:val>
            <c:numRef>
              <c:f>'data 4.8'!$D$2:$D$25</c:f>
              <c:numCache>
                <c:formatCode>General</c:formatCode>
                <c:ptCount val="24"/>
                <c:pt idx="0">
                  <c:v>2.8633999999999991</c:v>
                </c:pt>
                <c:pt idx="1">
                  <c:v>5.2690999999999999</c:v>
                </c:pt>
                <c:pt idx="2">
                  <c:v>6.8597000000000001</c:v>
                </c:pt>
                <c:pt idx="3">
                  <c:v>6.3933</c:v>
                </c:pt>
                <c:pt idx="4">
                  <c:v>7.3068</c:v>
                </c:pt>
                <c:pt idx="5">
                  <c:v>6.1947000000000001</c:v>
                </c:pt>
                <c:pt idx="6">
                  <c:v>6.6932000000000009</c:v>
                </c:pt>
                <c:pt idx="7">
                  <c:v>6.7318000000000016</c:v>
                </c:pt>
                <c:pt idx="8">
                  <c:v>6.5170000000000012</c:v>
                </c:pt>
                <c:pt idx="9">
                  <c:v>8.6342000000000017</c:v>
                </c:pt>
                <c:pt idx="10">
                  <c:v>8.440900000000001</c:v>
                </c:pt>
                <c:pt idx="11">
                  <c:v>10.4137</c:v>
                </c:pt>
                <c:pt idx="12">
                  <c:v>14.417977955561071</c:v>
                </c:pt>
                <c:pt idx="13">
                  <c:v>15.160121219707971</c:v>
                </c:pt>
                <c:pt idx="14">
                  <c:v>16.591628964524535</c:v>
                </c:pt>
                <c:pt idx="15">
                  <c:v>16.015946716849928</c:v>
                </c:pt>
                <c:pt idx="16">
                  <c:v>19.10342026446191</c:v>
                </c:pt>
                <c:pt idx="17">
                  <c:v>20.364871708301415</c:v>
                </c:pt>
                <c:pt idx="18">
                  <c:v>17.210437027690297</c:v>
                </c:pt>
                <c:pt idx="19">
                  <c:v>14.332561935960946</c:v>
                </c:pt>
                <c:pt idx="20">
                  <c:v>19.450879057725089</c:v>
                </c:pt>
                <c:pt idx="21">
                  <c:v>22.353179057725086</c:v>
                </c:pt>
                <c:pt idx="22">
                  <c:v>20.358279057725092</c:v>
                </c:pt>
                <c:pt idx="23">
                  <c:v>19.831079057725091</c:v>
                </c:pt>
              </c:numCache>
            </c:numRef>
          </c:val>
          <c:smooth val="0"/>
          <c:extLst>
            <c:ext xmlns:c16="http://schemas.microsoft.com/office/drawing/2014/chart" uri="{C3380CC4-5D6E-409C-BE32-E72D297353CC}">
              <c16:uniqueId val="{00000003-E4BC-4BE8-A439-1F2D10533FAC}"/>
            </c:ext>
          </c:extLst>
        </c:ser>
        <c:ser>
          <c:idx val="2"/>
          <c:order val="1"/>
          <c:tx>
            <c:strRef>
              <c:f>'data 4.8'!$C$1</c:f>
              <c:strCache>
                <c:ptCount val="1"/>
                <c:pt idx="0">
                  <c:v>Net transactions in NIS/forex derivatve instruments</c:v>
                </c:pt>
              </c:strCache>
            </c:strRef>
          </c:tx>
          <c:spPr>
            <a:ln>
              <a:solidFill>
                <a:schemeClr val="bg1">
                  <a:lumMod val="65000"/>
                </a:schemeClr>
              </a:solidFill>
              <a:prstDash val="solid"/>
            </a:ln>
          </c:spPr>
          <c:marker>
            <c:symbol val="none"/>
          </c:marker>
          <c:dPt>
            <c:idx val="11"/>
            <c:marker>
              <c:symbol val="circle"/>
              <c:size val="5"/>
              <c:spPr>
                <a:solidFill>
                  <a:schemeClr val="tx1"/>
                </a:solidFill>
                <a:ln>
                  <a:solidFill>
                    <a:schemeClr val="bg1">
                      <a:lumMod val="50000"/>
                    </a:schemeClr>
                  </a:solidFill>
                </a:ln>
              </c:spPr>
            </c:marker>
            <c:bubble3D val="0"/>
            <c:extLst>
              <c:ext xmlns:c16="http://schemas.microsoft.com/office/drawing/2014/chart" uri="{C3380CC4-5D6E-409C-BE32-E72D297353CC}">
                <c16:uniqueId val="{00000006-619E-4694-9D4B-8EBCBA096E2F}"/>
              </c:ext>
            </c:extLst>
          </c:dPt>
          <c:dPt>
            <c:idx val="20"/>
            <c:bubble3D val="0"/>
            <c:extLst>
              <c:ext xmlns:c16="http://schemas.microsoft.com/office/drawing/2014/chart" uri="{C3380CC4-5D6E-409C-BE32-E72D297353CC}">
                <c16:uniqueId val="{00000007-619E-4694-9D4B-8EBCBA096E2F}"/>
              </c:ext>
            </c:extLst>
          </c:dPt>
          <c:dPt>
            <c:idx val="23"/>
            <c:marker>
              <c:symbol val="circle"/>
              <c:size val="5"/>
              <c:spPr>
                <a:solidFill>
                  <a:schemeClr val="tx1"/>
                </a:solidFill>
                <a:ln>
                  <a:solidFill>
                    <a:schemeClr val="bg1">
                      <a:lumMod val="65000"/>
                      <a:alpha val="89000"/>
                    </a:schemeClr>
                  </a:solidFill>
                </a:ln>
              </c:spPr>
            </c:marker>
            <c:bubble3D val="0"/>
            <c:extLst>
              <c:ext xmlns:c16="http://schemas.microsoft.com/office/drawing/2014/chart" uri="{C3380CC4-5D6E-409C-BE32-E72D297353CC}">
                <c16:uniqueId val="{00000008-7067-4193-80F9-529C5C261B06}"/>
              </c:ext>
            </c:extLst>
          </c:dPt>
          <c:dLbls>
            <c:dLbl>
              <c:idx val="11"/>
              <c:layout>
                <c:manualLayout>
                  <c:x val="-9.0328888888888889E-2"/>
                  <c:y val="3.64097222222222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19E-4694-9D4B-8EBCBA096E2F}"/>
                </c:ext>
              </c:extLst>
            </c:dLbl>
            <c:dLbl>
              <c:idx val="23"/>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067-4193-80F9-529C5C261B06}"/>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'data 4.8'!$A$2:$B$25</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5">
                    <c:v>2021</c:v>
                  </c:pt>
                  <c:pt idx="17">
                    <c:v>2022</c:v>
                  </c:pt>
                </c:lvl>
              </c:multiLvlStrCache>
            </c:multiLvlStrRef>
          </c:cat>
          <c:val>
            <c:numRef>
              <c:f>'data 4.8'!$C$2:$C$25</c:f>
              <c:numCache>
                <c:formatCode>#,##0.00_ ;\-#,##0.00\ </c:formatCode>
                <c:ptCount val="24"/>
                <c:pt idx="0">
                  <c:v>-5.7897000000000016</c:v>
                </c:pt>
                <c:pt idx="1">
                  <c:v>-10.627700000000001</c:v>
                </c:pt>
                <c:pt idx="2">
                  <c:v>-13.69</c:v>
                </c:pt>
                <c:pt idx="3">
                  <c:v>-17.479800000000001</c:v>
                </c:pt>
                <c:pt idx="4">
                  <c:v>-19.378999999999998</c:v>
                </c:pt>
                <c:pt idx="5">
                  <c:v>-22.145599999999998</c:v>
                </c:pt>
                <c:pt idx="6">
                  <c:v>-24.748900000000003</c:v>
                </c:pt>
                <c:pt idx="7">
                  <c:v>-26.5898</c:v>
                </c:pt>
                <c:pt idx="8">
                  <c:v>-26.528700000000004</c:v>
                </c:pt>
                <c:pt idx="9">
                  <c:v>-29.485800000000005</c:v>
                </c:pt>
                <c:pt idx="10">
                  <c:v>-33.389300000000006</c:v>
                </c:pt>
                <c:pt idx="11">
                  <c:v>-33.75630000000001</c:v>
                </c:pt>
                <c:pt idx="12">
                  <c:v>-31.239300000000011</c:v>
                </c:pt>
                <c:pt idx="13">
                  <c:v>-26.604600000000012</c:v>
                </c:pt>
                <c:pt idx="14">
                  <c:v>-26.312100000000012</c:v>
                </c:pt>
                <c:pt idx="15">
                  <c:v>-24.489100000000008</c:v>
                </c:pt>
                <c:pt idx="16">
                  <c:v>-26.917200000000012</c:v>
                </c:pt>
                <c:pt idx="17">
                  <c:v>-25.769500000000008</c:v>
                </c:pt>
                <c:pt idx="18">
                  <c:v>-24.353200000000008</c:v>
                </c:pt>
                <c:pt idx="19">
                  <c:v>-21.98640000000001</c:v>
                </c:pt>
                <c:pt idx="20">
                  <c:v>-24.680500000000009</c:v>
                </c:pt>
                <c:pt idx="21">
                  <c:v>-25.277900000000006</c:v>
                </c:pt>
                <c:pt idx="22">
                  <c:v>-21.05680000000001</c:v>
                </c:pt>
                <c:pt idx="23">
                  <c:v>-21.088300000000011</c:v>
                </c:pt>
              </c:numCache>
            </c:numRef>
          </c:val>
          <c:smooth val="0"/>
          <c:extLst>
            <c:ext xmlns:c16="http://schemas.microsoft.com/office/drawing/2014/chart" uri="{C3380CC4-5D6E-409C-BE32-E72D297353CC}">
              <c16:uniqueId val="{00000004-E4BC-4BE8-A439-1F2D10533FAC}"/>
            </c:ext>
          </c:extLst>
        </c:ser>
        <c:dLbls>
          <c:showLegendKey val="0"/>
          <c:showVal val="0"/>
          <c:showCatName val="0"/>
          <c:showSerName val="0"/>
          <c:showPercent val="0"/>
          <c:showBubbleSize val="0"/>
        </c:dLbls>
        <c:marker val="1"/>
        <c:smooth val="0"/>
        <c:axId val="202600448"/>
        <c:axId val="202601984"/>
      </c:lineChart>
      <c:catAx>
        <c:axId val="202600448"/>
        <c:scaling>
          <c:orientation val="minMax"/>
        </c:scaling>
        <c:delete val="0"/>
        <c:axPos val="b"/>
        <c:numFmt formatCode="mm/yyyy" sourceLinked="0"/>
        <c:majorTickMark val="none"/>
        <c:minorTickMark val="none"/>
        <c:tickLblPos val="low"/>
        <c:spPr>
          <a:ln>
            <a:noFill/>
          </a:ln>
        </c:spPr>
        <c:txPr>
          <a:bodyPr rot="0"/>
          <a:lstStyle/>
          <a:p>
            <a:pPr>
              <a:defRPr sz="500"/>
            </a:pPr>
            <a:endParaRPr lang="he-IL"/>
          </a:p>
        </c:txPr>
        <c:crossAx val="202601984"/>
        <c:crosses val="autoZero"/>
        <c:auto val="1"/>
        <c:lblAlgn val="ctr"/>
        <c:lblOffset val="100"/>
        <c:noMultiLvlLbl val="1"/>
      </c:catAx>
      <c:valAx>
        <c:axId val="202601984"/>
        <c:scaling>
          <c:orientation val="minMax"/>
        </c:scaling>
        <c:delete val="0"/>
        <c:axPos val="l"/>
        <c:majorGridlines>
          <c:spPr>
            <a:ln>
              <a:solidFill>
                <a:schemeClr val="bg1">
                  <a:lumMod val="75000"/>
                </a:schemeClr>
              </a:solidFill>
            </a:ln>
          </c:spPr>
        </c:majorGridlines>
        <c:minorGridlines>
          <c:spPr>
            <a:ln>
              <a:noFill/>
            </a:ln>
          </c:spPr>
        </c:minorGridlines>
        <c:numFmt formatCode="General" sourceLinked="0"/>
        <c:majorTickMark val="none"/>
        <c:minorTickMark val="none"/>
        <c:tickLblPos val="nextTo"/>
        <c:spPr>
          <a:ln>
            <a:noFill/>
          </a:ln>
        </c:spPr>
        <c:crossAx val="202600448"/>
        <c:crosses val="autoZero"/>
        <c:crossBetween val="between"/>
      </c:valAx>
      <c:spPr>
        <a:noFill/>
        <a:ln w="6350">
          <a:noFill/>
        </a:ln>
      </c:spPr>
    </c:plotArea>
    <c:legend>
      <c:legendPos val="b"/>
      <c:layout>
        <c:manualLayout>
          <c:xMode val="edge"/>
          <c:yMode val="edge"/>
          <c:x val="1.4111111111111111E-2"/>
          <c:y val="0"/>
          <c:w val="0.96304805555555573"/>
          <c:h val="0.45546388888888895"/>
        </c:manualLayout>
      </c:layout>
      <c:overlay val="0"/>
      <c:spPr>
        <a:ln>
          <a:noFill/>
        </a:ln>
      </c:spPr>
      <c:txPr>
        <a:bodyPr/>
        <a:lstStyle/>
        <a:p>
          <a:pPr rtl="0">
            <a:defRPr/>
          </a:pPr>
          <a:endParaRPr lang="he-IL"/>
        </a:p>
      </c:txPr>
    </c:legend>
    <c:plotVisOnly val="1"/>
    <c:dispBlanksAs val="gap"/>
    <c:showDLblsOverMax val="0"/>
  </c:chart>
  <c:spPr>
    <a:solidFill>
      <a:schemeClr val="bg1">
        <a:lumMod val="95000"/>
      </a:schemeClr>
    </a:solidFill>
    <a:ln w="9525">
      <a:noFill/>
    </a:ln>
  </c:spPr>
  <c:txPr>
    <a:bodyPr/>
    <a:lstStyle/>
    <a:p>
      <a:pPr>
        <a:defRPr sz="1100">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78039201880692E-2"/>
          <c:y val="0.13844814814814815"/>
          <c:w val="0.9187994570723369"/>
          <c:h val="0.72413518518518516"/>
        </c:manualLayout>
      </c:layout>
      <c:barChart>
        <c:barDir val="col"/>
        <c:grouping val="stacked"/>
        <c:varyColors val="0"/>
        <c:ser>
          <c:idx val="1"/>
          <c:order val="0"/>
          <c:tx>
            <c:strRef>
              <c:f>'data 4.9'!$E$2</c:f>
              <c:strCache>
                <c:ptCount val="1"/>
                <c:pt idx="0">
                  <c:v>Net transactions</c:v>
                </c:pt>
              </c:strCache>
            </c:strRef>
          </c:tx>
          <c:spPr>
            <a:solidFill>
              <a:srgbClr val="177990"/>
            </a:solidFill>
            <a:ln>
              <a:noFill/>
            </a:ln>
            <a:effectLst/>
          </c:spPr>
          <c:invertIfNegative val="0"/>
          <c:cat>
            <c:multiLvlStrRef>
              <c:f>'data 4.9'!$A$27:$B$50</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0">
                    <c:v>2021</c:v>
                  </c:pt>
                  <c:pt idx="12">
                    <c:v>2022</c:v>
                  </c:pt>
                </c:lvl>
              </c:multiLvlStrCache>
            </c:multiLvlStrRef>
          </c:cat>
          <c:val>
            <c:numRef>
              <c:f>'data 4.9'!$E$27:$E$50</c:f>
              <c:numCache>
                <c:formatCode>General</c:formatCode>
                <c:ptCount val="24"/>
                <c:pt idx="0">
                  <c:v>0.95199999999999974</c:v>
                </c:pt>
                <c:pt idx="1">
                  <c:v>4.2896000000000001</c:v>
                </c:pt>
                <c:pt idx="2">
                  <c:v>1.9305000000000001</c:v>
                </c:pt>
                <c:pt idx="3">
                  <c:v>-0.50640000000000007</c:v>
                </c:pt>
                <c:pt idx="4">
                  <c:v>0.74950000000000006</c:v>
                </c:pt>
                <c:pt idx="5">
                  <c:v>0.28029999999999999</c:v>
                </c:pt>
                <c:pt idx="6">
                  <c:v>-0.77069999999999994</c:v>
                </c:pt>
                <c:pt idx="7">
                  <c:v>1.2526000000000002</c:v>
                </c:pt>
                <c:pt idx="8">
                  <c:v>0.75960000000000016</c:v>
                </c:pt>
                <c:pt idx="9">
                  <c:v>1.2038</c:v>
                </c:pt>
                <c:pt idx="10">
                  <c:v>-0.88690000000000013</c:v>
                </c:pt>
                <c:pt idx="11">
                  <c:v>-3.0601000000000003</c:v>
                </c:pt>
                <c:pt idx="12">
                  <c:v>-0.30209999999999998</c:v>
                </c:pt>
                <c:pt idx="13">
                  <c:v>-0.95949999999999991</c:v>
                </c:pt>
                <c:pt idx="14">
                  <c:v>0.74660000000000004</c:v>
                </c:pt>
                <c:pt idx="15">
                  <c:v>-1.0961999999999998</c:v>
                </c:pt>
                <c:pt idx="16">
                  <c:v>-1.4126000000000001</c:v>
                </c:pt>
                <c:pt idx="17">
                  <c:v>4.1099999999999921E-2</c:v>
                </c:pt>
                <c:pt idx="18">
                  <c:v>-0.2344</c:v>
                </c:pt>
                <c:pt idx="19">
                  <c:v>-0.316</c:v>
                </c:pt>
                <c:pt idx="20">
                  <c:v>-0.25940000000000002</c:v>
                </c:pt>
                <c:pt idx="21">
                  <c:v>0.52749999999999997</c:v>
                </c:pt>
                <c:pt idx="22">
                  <c:v>-3.1309999999999993</c:v>
                </c:pt>
                <c:pt idx="23">
                  <c:v>0.17190000000000005</c:v>
                </c:pt>
              </c:numCache>
            </c:numRef>
          </c:val>
          <c:extLst>
            <c:ext xmlns:c16="http://schemas.microsoft.com/office/drawing/2014/chart" uri="{C3380CC4-5D6E-409C-BE32-E72D297353CC}">
              <c16:uniqueId val="{00000000-D52F-4A80-A7DF-3663B59DB54F}"/>
            </c:ext>
          </c:extLst>
        </c:ser>
        <c:ser>
          <c:idx val="2"/>
          <c:order val="1"/>
          <c:tx>
            <c:strRef>
              <c:f>'data 4.9'!$F$2</c:f>
              <c:strCache>
                <c:ptCount val="1"/>
                <c:pt idx="0">
                  <c:v>Price Changes</c:v>
                </c:pt>
              </c:strCache>
            </c:strRef>
          </c:tx>
          <c:spPr>
            <a:solidFill>
              <a:schemeClr val="accent6"/>
            </a:solidFill>
            <a:ln>
              <a:noFill/>
            </a:ln>
            <a:effectLst/>
          </c:spPr>
          <c:invertIfNegative val="0"/>
          <c:cat>
            <c:multiLvlStrRef>
              <c:f>'data 4.9'!$A$27:$B$50</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0">
                    <c:v>2021</c:v>
                  </c:pt>
                  <c:pt idx="12">
                    <c:v>2022</c:v>
                  </c:pt>
                </c:lvl>
              </c:multiLvlStrCache>
            </c:multiLvlStrRef>
          </c:cat>
          <c:val>
            <c:numRef>
              <c:f>'data 4.9'!$F$27:$F$50</c:f>
              <c:numCache>
                <c:formatCode>General</c:formatCode>
                <c:ptCount val="24"/>
                <c:pt idx="0">
                  <c:v>1.4112999999999885</c:v>
                </c:pt>
                <c:pt idx="1">
                  <c:v>3.6205000000000203</c:v>
                </c:pt>
                <c:pt idx="2">
                  <c:v>0.4722999999999884</c:v>
                </c:pt>
                <c:pt idx="3">
                  <c:v>5.3180999999999976</c:v>
                </c:pt>
                <c:pt idx="4">
                  <c:v>1.0601999999999971</c:v>
                </c:pt>
                <c:pt idx="5">
                  <c:v>1.7044999999999884</c:v>
                </c:pt>
                <c:pt idx="6">
                  <c:v>9.1600000000023218E-2</c:v>
                </c:pt>
                <c:pt idx="7">
                  <c:v>2.1084999999999909</c:v>
                </c:pt>
                <c:pt idx="8">
                  <c:v>-4.3938000000000068</c:v>
                </c:pt>
                <c:pt idx="9">
                  <c:v>5.7719000000000174</c:v>
                </c:pt>
                <c:pt idx="10">
                  <c:v>-2.8423000000000198</c:v>
                </c:pt>
                <c:pt idx="11">
                  <c:v>2.7430000000000181</c:v>
                </c:pt>
                <c:pt idx="12">
                  <c:v>-7.6487999999999898</c:v>
                </c:pt>
                <c:pt idx="13">
                  <c:v>-2.652300000000031</c:v>
                </c:pt>
                <c:pt idx="14">
                  <c:v>2.0685000000000295</c:v>
                </c:pt>
                <c:pt idx="15">
                  <c:v>-9.5675000000000061</c:v>
                </c:pt>
                <c:pt idx="16">
                  <c:v>-2.0066000000000033</c:v>
                </c:pt>
                <c:pt idx="17">
                  <c:v>-11.008400000000009</c:v>
                </c:pt>
                <c:pt idx="18">
                  <c:v>6.7582999999999975</c:v>
                </c:pt>
                <c:pt idx="19">
                  <c:v>-3.2487000000000021</c:v>
                </c:pt>
                <c:pt idx="20">
                  <c:v>-9.2748999999999882</c:v>
                </c:pt>
                <c:pt idx="21">
                  <c:v>3.7733999999999988</c:v>
                </c:pt>
                <c:pt idx="22">
                  <c:v>6.4373000000000067</c:v>
                </c:pt>
                <c:pt idx="23">
                  <c:v>-3.7762999999999982</c:v>
                </c:pt>
              </c:numCache>
            </c:numRef>
          </c:val>
          <c:extLst>
            <c:ext xmlns:c16="http://schemas.microsoft.com/office/drawing/2014/chart" uri="{C3380CC4-5D6E-409C-BE32-E72D297353CC}">
              <c16:uniqueId val="{00000001-D52F-4A80-A7DF-3663B59DB54F}"/>
            </c:ext>
          </c:extLst>
        </c:ser>
        <c:dLbls>
          <c:showLegendKey val="0"/>
          <c:showVal val="0"/>
          <c:showCatName val="0"/>
          <c:showSerName val="0"/>
          <c:showPercent val="0"/>
          <c:showBubbleSize val="0"/>
        </c:dLbls>
        <c:gapWidth val="50"/>
        <c:overlap val="100"/>
        <c:axId val="576300008"/>
        <c:axId val="576302304"/>
      </c:barChart>
      <c:lineChart>
        <c:grouping val="standard"/>
        <c:varyColors val="0"/>
        <c:ser>
          <c:idx val="3"/>
          <c:order val="2"/>
          <c:tx>
            <c:strRef>
              <c:f>'data 4.9'!$C$2</c:f>
              <c:strCache>
                <c:ptCount val="1"/>
                <c:pt idx="0">
                  <c:v>Equity Balances</c:v>
                </c:pt>
              </c:strCache>
            </c:strRef>
          </c:tx>
          <c:spPr>
            <a:ln w="28575" cap="rnd">
              <a:solidFill>
                <a:schemeClr val="bg1">
                  <a:lumMod val="65000"/>
                </a:schemeClr>
              </a:solidFill>
              <a:round/>
            </a:ln>
            <a:effectLst/>
          </c:spPr>
          <c:marker>
            <c:symbol val="none"/>
          </c:marker>
          <c:dPt>
            <c:idx val="11"/>
            <c:marker>
              <c:symbol val="circle"/>
              <c:size val="5"/>
              <c:spPr>
                <a:solidFill>
                  <a:schemeClr val="tx1"/>
                </a:solidFill>
                <a:ln w="9525">
                  <a:solidFill>
                    <a:schemeClr val="bg1">
                      <a:lumMod val="50000"/>
                    </a:schemeClr>
                  </a:solidFill>
                </a:ln>
                <a:effectLst/>
              </c:spPr>
            </c:marker>
            <c:bubble3D val="0"/>
            <c:extLst>
              <c:ext xmlns:c16="http://schemas.microsoft.com/office/drawing/2014/chart" uri="{C3380CC4-5D6E-409C-BE32-E72D297353CC}">
                <c16:uniqueId val="{00000002-5681-40FA-9DBA-8B85C61B82D7}"/>
              </c:ext>
            </c:extLst>
          </c:dPt>
          <c:dPt>
            <c:idx val="20"/>
            <c:marker>
              <c:symbol val="circle"/>
              <c:size val="5"/>
              <c:spPr>
                <a:noFill/>
                <a:ln w="9525">
                  <a:noFill/>
                </a:ln>
                <a:effectLst/>
              </c:spPr>
            </c:marker>
            <c:bubble3D val="0"/>
            <c:extLst>
              <c:ext xmlns:c16="http://schemas.microsoft.com/office/drawing/2014/chart" uri="{C3380CC4-5D6E-409C-BE32-E72D297353CC}">
                <c16:uniqueId val="{00000003-5681-40FA-9DBA-8B85C61B82D7}"/>
              </c:ext>
            </c:extLst>
          </c:dPt>
          <c:dPt>
            <c:idx val="23"/>
            <c:marker>
              <c:symbol val="circle"/>
              <c:size val="5"/>
              <c:spPr>
                <a:solidFill>
                  <a:schemeClr val="tx1"/>
                </a:solidFill>
                <a:ln w="9525">
                  <a:solidFill>
                    <a:schemeClr val="bg1">
                      <a:lumMod val="65000"/>
                    </a:schemeClr>
                  </a:solidFill>
                </a:ln>
                <a:effectLst/>
              </c:spPr>
            </c:marker>
            <c:bubble3D val="0"/>
            <c:extLst>
              <c:ext xmlns:c16="http://schemas.microsoft.com/office/drawing/2014/chart" uri="{C3380CC4-5D6E-409C-BE32-E72D297353CC}">
                <c16:uniqueId val="{00000004-797F-4A63-AD2C-5E13B186D1A7}"/>
              </c:ext>
            </c:extLst>
          </c:dPt>
          <c:dPt>
            <c:idx val="32"/>
            <c:marker>
              <c:symbol val="none"/>
            </c:marker>
            <c:bubble3D val="0"/>
            <c:extLst>
              <c:ext xmlns:c16="http://schemas.microsoft.com/office/drawing/2014/chart" uri="{C3380CC4-5D6E-409C-BE32-E72D297353CC}">
                <c16:uniqueId val="{00000003-D52F-4A80-A7DF-3663B59DB54F}"/>
              </c:ext>
            </c:extLst>
          </c:dPt>
          <c:dPt>
            <c:idx val="35"/>
            <c:marker>
              <c:symbol val="circle"/>
              <c:size val="5"/>
              <c:spPr>
                <a:solidFill>
                  <a:schemeClr val="tx1"/>
                </a:solidFill>
                <a:ln w="9525">
                  <a:solidFill>
                    <a:schemeClr val="bg1">
                      <a:lumMod val="50000"/>
                    </a:schemeClr>
                  </a:solidFill>
                </a:ln>
                <a:effectLst/>
              </c:spPr>
            </c:marker>
            <c:bubble3D val="0"/>
            <c:extLst>
              <c:ext xmlns:c16="http://schemas.microsoft.com/office/drawing/2014/chart" uri="{C3380CC4-5D6E-409C-BE32-E72D297353CC}">
                <c16:uniqueId val="{00000001-4C78-40E4-BA16-E436980CC1C9}"/>
              </c:ext>
            </c:extLst>
          </c:dPt>
          <c:dLbls>
            <c:dLbl>
              <c:idx val="11"/>
              <c:layout>
                <c:manualLayout>
                  <c:x val="-6.0006626822410883E-2"/>
                  <c:y val="-5.879629629629631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681-40FA-9DBA-8B85C61B82D7}"/>
                </c:ext>
              </c:extLst>
            </c:dLbl>
            <c:dLbl>
              <c:idx val="2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97F-4A63-AD2C-5E13B186D1A7}"/>
                </c:ext>
              </c:extLst>
            </c:dLbl>
            <c:dLbl>
              <c:idx val="3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78-40E4-BA16-E436980CC1C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 4.9'!$A$27:$B$50</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0">
                    <c:v>2021</c:v>
                  </c:pt>
                  <c:pt idx="12">
                    <c:v>2022</c:v>
                  </c:pt>
                </c:lvl>
              </c:multiLvlStrCache>
            </c:multiLvlStrRef>
          </c:cat>
          <c:val>
            <c:numRef>
              <c:f>'data 4.9'!$C$27:$C$50</c:f>
              <c:numCache>
                <c:formatCode>General</c:formatCode>
                <c:ptCount val="24"/>
                <c:pt idx="0">
                  <c:v>104.79219999999999</c:v>
                </c:pt>
                <c:pt idx="1">
                  <c:v>112.70230000000002</c:v>
                </c:pt>
                <c:pt idx="2">
                  <c:v>115.10510000000001</c:v>
                </c:pt>
                <c:pt idx="3">
                  <c:v>119.91680000000001</c:v>
                </c:pt>
                <c:pt idx="4">
                  <c:v>121.7265</c:v>
                </c:pt>
                <c:pt idx="5">
                  <c:v>123.71129999999999</c:v>
                </c:pt>
                <c:pt idx="6">
                  <c:v>123.03220000000002</c:v>
                </c:pt>
                <c:pt idx="7">
                  <c:v>126.3933</c:v>
                </c:pt>
                <c:pt idx="8">
                  <c:v>122.75909999999999</c:v>
                </c:pt>
                <c:pt idx="9">
                  <c:v>129.73480000000001</c:v>
                </c:pt>
                <c:pt idx="10">
                  <c:v>126.00559999999999</c:v>
                </c:pt>
                <c:pt idx="11">
                  <c:v>125.6885</c:v>
                </c:pt>
                <c:pt idx="12">
                  <c:v>117.73760000000001</c:v>
                </c:pt>
                <c:pt idx="13">
                  <c:v>114.12579999999998</c:v>
                </c:pt>
                <c:pt idx="14">
                  <c:v>116.94090000000001</c:v>
                </c:pt>
                <c:pt idx="15">
                  <c:v>106.27720000000001</c:v>
                </c:pt>
                <c:pt idx="16">
                  <c:v>102.858</c:v>
                </c:pt>
                <c:pt idx="17">
                  <c:v>91.890699999999995</c:v>
                </c:pt>
                <c:pt idx="18">
                  <c:v>98.414599999999993</c:v>
                </c:pt>
                <c:pt idx="19">
                  <c:v>94.849899999999991</c:v>
                </c:pt>
                <c:pt idx="20">
                  <c:v>85.315600000000003</c:v>
                </c:pt>
                <c:pt idx="21">
                  <c:v>89.616500000000002</c:v>
                </c:pt>
                <c:pt idx="22">
                  <c:v>92.922800000000009</c:v>
                </c:pt>
                <c:pt idx="23">
                  <c:v>89.318400000000011</c:v>
                </c:pt>
              </c:numCache>
            </c:numRef>
          </c:val>
          <c:smooth val="0"/>
          <c:extLst>
            <c:ext xmlns:c16="http://schemas.microsoft.com/office/drawing/2014/chart" uri="{C3380CC4-5D6E-409C-BE32-E72D297353CC}">
              <c16:uniqueId val="{00000002-D52F-4A80-A7DF-3663B59DB54F}"/>
            </c:ext>
          </c:extLst>
        </c:ser>
        <c:dLbls>
          <c:showLegendKey val="0"/>
          <c:showVal val="0"/>
          <c:showCatName val="0"/>
          <c:showSerName val="0"/>
          <c:showPercent val="0"/>
          <c:showBubbleSize val="0"/>
        </c:dLbls>
        <c:marker val="1"/>
        <c:smooth val="0"/>
        <c:axId val="1173605592"/>
        <c:axId val="1173608872"/>
      </c:lineChart>
      <c:catAx>
        <c:axId val="576300008"/>
        <c:scaling>
          <c:orientation val="minMax"/>
        </c:scaling>
        <c:delete val="0"/>
        <c:axPos val="b"/>
        <c:numFmt formatCode="0" sourceLinked="0"/>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576302304"/>
        <c:crosses val="autoZero"/>
        <c:auto val="0"/>
        <c:lblAlgn val="ctr"/>
        <c:lblOffset val="100"/>
        <c:tickMarkSkip val="12"/>
        <c:noMultiLvlLbl val="0"/>
      </c:catAx>
      <c:valAx>
        <c:axId val="576302304"/>
        <c:scaling>
          <c:orientation val="minMax"/>
          <c:max val="20"/>
          <c:min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576300008"/>
        <c:crosses val="autoZero"/>
        <c:crossBetween val="between"/>
      </c:valAx>
      <c:valAx>
        <c:axId val="1173608872"/>
        <c:scaling>
          <c:orientation val="minMax"/>
          <c:max val="16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1">
                    <a:lumMod val="65000"/>
                  </a:schemeClr>
                </a:solidFill>
                <a:latin typeface="Assistant" panose="00000500000000000000" pitchFamily="2" charset="-79"/>
                <a:ea typeface="+mn-ea"/>
                <a:cs typeface="Assistant" panose="00000500000000000000" pitchFamily="2" charset="-79"/>
              </a:defRPr>
            </a:pPr>
            <a:endParaRPr lang="he-IL"/>
          </a:p>
        </c:txPr>
        <c:crossAx val="1173605592"/>
        <c:crosses val="max"/>
        <c:crossBetween val="between"/>
      </c:valAx>
      <c:catAx>
        <c:axId val="1173605592"/>
        <c:scaling>
          <c:orientation val="minMax"/>
        </c:scaling>
        <c:delete val="1"/>
        <c:axPos val="b"/>
        <c:numFmt formatCode="General" sourceLinked="1"/>
        <c:majorTickMark val="out"/>
        <c:minorTickMark val="none"/>
        <c:tickLblPos val="nextTo"/>
        <c:crossAx val="1173608872"/>
        <c:crosses val="autoZero"/>
        <c:auto val="0"/>
        <c:lblAlgn val="ctr"/>
        <c:lblOffset val="100"/>
        <c:noMultiLvlLbl val="0"/>
      </c:cat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08583333333333"/>
          <c:y val="0.32381064814814819"/>
          <c:w val="0.89352500000000001"/>
          <c:h val="0.51600879629629626"/>
        </c:manualLayout>
      </c:layout>
      <c:barChart>
        <c:barDir val="col"/>
        <c:grouping val="clustered"/>
        <c:varyColors val="0"/>
        <c:ser>
          <c:idx val="2"/>
          <c:order val="0"/>
          <c:tx>
            <c:strRef>
              <c:f>'data 4.10'!$E$1</c:f>
              <c:strCache>
                <c:ptCount val="1"/>
                <c:pt idx="0">
                  <c:v>Exposure in derivative instruments</c:v>
                </c:pt>
              </c:strCache>
            </c:strRef>
          </c:tx>
          <c:spPr>
            <a:solidFill>
              <a:schemeClr val="accent6">
                <a:lumMod val="75000"/>
              </a:schemeClr>
            </a:solidFill>
            <a:ln>
              <a:noFill/>
              <a:prstDash val="sysDot"/>
            </a:ln>
          </c:spPr>
          <c:invertIfNegative val="0"/>
          <c:dLbls>
            <c:dLbl>
              <c:idx val="0"/>
              <c:layout>
                <c:manualLayout>
                  <c:x val="0"/>
                  <c:y val="3.5278240740740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00-4375-9A3F-4251336E6EE2}"/>
                </c:ext>
              </c:extLst>
            </c:dLbl>
            <c:dLbl>
              <c:idx val="12"/>
              <c:layout>
                <c:manualLayout>
                  <c:x val="0"/>
                  <c:y val="1.76388888888889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0B-4282-A0C5-DFFD279DE19D}"/>
                </c:ext>
              </c:extLst>
            </c:dLbl>
            <c:numFmt formatCode="#,##0" sourceLinked="0"/>
            <c:spPr>
              <a:noFill/>
              <a:ln>
                <a:noFill/>
              </a:ln>
              <a:effectLst/>
            </c:spPr>
            <c:txPr>
              <a:bodyPr wrap="square" lIns="38100" tIns="19050" rIns="38100" bIns="19050" anchor="ctr">
                <a:spAutoFit/>
              </a:bodyPr>
              <a:lstStyle/>
              <a:p>
                <a:pPr>
                  <a:defRPr sz="9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'data 4.10'!$A$2:$B$14</c:f>
              <c:multiLvlStrCache>
                <c:ptCount val="13"/>
                <c:lvl>
                  <c:pt idx="0">
                    <c:v>12</c:v>
                  </c:pt>
                  <c:pt idx="1">
                    <c:v>1</c:v>
                  </c:pt>
                  <c:pt idx="2">
                    <c:v>2</c:v>
                  </c:pt>
                  <c:pt idx="3">
                    <c:v>3</c:v>
                  </c:pt>
                  <c:pt idx="4">
                    <c:v>4</c:v>
                  </c:pt>
                  <c:pt idx="5">
                    <c:v>5</c:v>
                  </c:pt>
                  <c:pt idx="6">
                    <c:v>6</c:v>
                  </c:pt>
                  <c:pt idx="7">
                    <c:v>7</c:v>
                  </c:pt>
                  <c:pt idx="8">
                    <c:v>8</c:v>
                  </c:pt>
                  <c:pt idx="9">
                    <c:v>9</c:v>
                  </c:pt>
                  <c:pt idx="10">
                    <c:v>10</c:v>
                  </c:pt>
                  <c:pt idx="11">
                    <c:v>11</c:v>
                  </c:pt>
                  <c:pt idx="12">
                    <c:v>12</c:v>
                  </c:pt>
                </c:lvl>
                <c:lvl>
                  <c:pt idx="6">
                    <c:v>2022</c:v>
                  </c:pt>
                </c:lvl>
              </c:multiLvlStrCache>
            </c:multiLvlStrRef>
          </c:cat>
          <c:val>
            <c:numRef>
              <c:f>'data 4.10'!$E$2:$E$14</c:f>
              <c:numCache>
                <c:formatCode>General</c:formatCode>
                <c:ptCount val="13"/>
                <c:pt idx="0">
                  <c:v>-94.371499999999997</c:v>
                </c:pt>
                <c:pt idx="1">
                  <c:v>-91.854500000000002</c:v>
                </c:pt>
                <c:pt idx="2">
                  <c:v>-87.219800000000006</c:v>
                </c:pt>
                <c:pt idx="3">
                  <c:v>-86.927300000000002</c:v>
                </c:pt>
                <c:pt idx="4">
                  <c:v>-85.104299999999995</c:v>
                </c:pt>
                <c:pt idx="5">
                  <c:v>-87.532399999999996</c:v>
                </c:pt>
                <c:pt idx="6">
                  <c:v>-86.384699999999995</c:v>
                </c:pt>
                <c:pt idx="7">
                  <c:v>-84.968399999999988</c:v>
                </c:pt>
                <c:pt idx="8">
                  <c:v>-82.601600000000005</c:v>
                </c:pt>
                <c:pt idx="9">
                  <c:v>-85.295699999999997</c:v>
                </c:pt>
                <c:pt idx="10">
                  <c:v>-85.89309999999999</c:v>
                </c:pt>
                <c:pt idx="11">
                  <c:v>-81.671999999999997</c:v>
                </c:pt>
                <c:pt idx="12">
                  <c:v>-81.703500000000005</c:v>
                </c:pt>
              </c:numCache>
            </c:numRef>
          </c:val>
          <c:extLst>
            <c:ext xmlns:c16="http://schemas.microsoft.com/office/drawing/2014/chart" uri="{C3380CC4-5D6E-409C-BE32-E72D297353CC}">
              <c16:uniqueId val="{00000002-DB00-4375-9A3F-4251336E6EE2}"/>
            </c:ext>
          </c:extLst>
        </c:ser>
        <c:ser>
          <c:idx val="1"/>
          <c:order val="1"/>
          <c:tx>
            <c:strRef>
              <c:f>'data 4.10'!$D$1</c:f>
              <c:strCache>
                <c:ptCount val="1"/>
                <c:pt idx="0">
                  <c:v>Exposure in balance-sheet assets</c:v>
                </c:pt>
              </c:strCache>
            </c:strRef>
          </c:tx>
          <c:spPr>
            <a:solidFill>
              <a:schemeClr val="accent6"/>
            </a:solidFill>
            <a:ln>
              <a:noFill/>
            </a:ln>
          </c:spPr>
          <c:invertIfNegative val="0"/>
          <c:dPt>
            <c:idx val="11"/>
            <c:invertIfNegative val="0"/>
            <c:bubble3D val="0"/>
            <c:extLst>
              <c:ext xmlns:c16="http://schemas.microsoft.com/office/drawing/2014/chart" uri="{C3380CC4-5D6E-409C-BE32-E72D297353CC}">
                <c16:uniqueId val="{00000003-DB00-4375-9A3F-4251336E6EE2}"/>
              </c:ext>
            </c:extLst>
          </c:dPt>
          <c:dPt>
            <c:idx val="20"/>
            <c:invertIfNegative val="0"/>
            <c:bubble3D val="0"/>
            <c:extLst>
              <c:ext xmlns:c16="http://schemas.microsoft.com/office/drawing/2014/chart" uri="{C3380CC4-5D6E-409C-BE32-E72D297353CC}">
                <c16:uniqueId val="{00000004-DB00-4375-9A3F-4251336E6EE2}"/>
              </c:ext>
            </c:extLst>
          </c:dPt>
          <c:dPt>
            <c:idx val="23"/>
            <c:invertIfNegative val="0"/>
            <c:bubble3D val="0"/>
            <c:extLst>
              <c:ext xmlns:c16="http://schemas.microsoft.com/office/drawing/2014/chart" uri="{C3380CC4-5D6E-409C-BE32-E72D297353CC}">
                <c16:uniqueId val="{00000005-DB00-4375-9A3F-4251336E6EE2}"/>
              </c:ext>
            </c:extLst>
          </c:dPt>
          <c:dLbls>
            <c:dLbl>
              <c:idx val="0"/>
              <c:layout>
                <c:manualLayout>
                  <c:x val="-1.616879469818539E-17"/>
                  <c:y val="2.35185185185184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00-4375-9A3F-4251336E6EE2}"/>
                </c:ext>
              </c:extLst>
            </c:dLbl>
            <c:dLbl>
              <c:idx val="12"/>
              <c:layout>
                <c:manualLayout>
                  <c:x val="-1.2935035758548312E-16"/>
                  <c:y val="1.17592592592592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0B-4282-A0C5-DFFD279DE19D}"/>
                </c:ext>
              </c:extLst>
            </c:dLbl>
            <c:dLbl>
              <c:idx val="20"/>
              <c:layout>
                <c:manualLayout>
                  <c:x val="-3.5277777777777777E-3"/>
                  <c:y val="5.29166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00-4375-9A3F-4251336E6EE2}"/>
                </c:ext>
              </c:extLst>
            </c:dLbl>
            <c:dLbl>
              <c:idx val="23"/>
              <c:layout>
                <c:manualLayout>
                  <c:x val="0"/>
                  <c:y val="-4.115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00-4375-9A3F-4251336E6EE2}"/>
                </c:ext>
              </c:extLst>
            </c:dLbl>
            <c:numFmt formatCode="#,##0" sourceLinked="0"/>
            <c:spPr>
              <a:noFill/>
              <a:ln>
                <a:noFill/>
              </a:ln>
              <a:effectLst/>
            </c:spPr>
            <c:txPr>
              <a:bodyPr wrap="square" lIns="38100" tIns="19050" rIns="38100" bIns="19050" anchor="ctr">
                <a:spAutoFit/>
              </a:bodyPr>
              <a:lstStyle/>
              <a:p>
                <a:pPr>
                  <a:defRPr sz="9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'data 4.10'!$A$2:$B$14</c:f>
              <c:multiLvlStrCache>
                <c:ptCount val="13"/>
                <c:lvl>
                  <c:pt idx="0">
                    <c:v>12</c:v>
                  </c:pt>
                  <c:pt idx="1">
                    <c:v>1</c:v>
                  </c:pt>
                  <c:pt idx="2">
                    <c:v>2</c:v>
                  </c:pt>
                  <c:pt idx="3">
                    <c:v>3</c:v>
                  </c:pt>
                  <c:pt idx="4">
                    <c:v>4</c:v>
                  </c:pt>
                  <c:pt idx="5">
                    <c:v>5</c:v>
                  </c:pt>
                  <c:pt idx="6">
                    <c:v>6</c:v>
                  </c:pt>
                  <c:pt idx="7">
                    <c:v>7</c:v>
                  </c:pt>
                  <c:pt idx="8">
                    <c:v>8</c:v>
                  </c:pt>
                  <c:pt idx="9">
                    <c:v>9</c:v>
                  </c:pt>
                  <c:pt idx="10">
                    <c:v>10</c:v>
                  </c:pt>
                  <c:pt idx="11">
                    <c:v>11</c:v>
                  </c:pt>
                  <c:pt idx="12">
                    <c:v>12</c:v>
                  </c:pt>
                </c:lvl>
                <c:lvl>
                  <c:pt idx="6">
                    <c:v>2022</c:v>
                  </c:pt>
                </c:lvl>
              </c:multiLvlStrCache>
            </c:multiLvlStrRef>
          </c:cat>
          <c:val>
            <c:numRef>
              <c:f>'data 4.10'!$D$2:$D$14</c:f>
              <c:numCache>
                <c:formatCode>General</c:formatCode>
                <c:ptCount val="13"/>
                <c:pt idx="0">
                  <c:v>221.87089999999995</c:v>
                </c:pt>
                <c:pt idx="1">
                  <c:v>211.31060000000002</c:v>
                </c:pt>
                <c:pt idx="2">
                  <c:v>205.27189999999999</c:v>
                </c:pt>
                <c:pt idx="3">
                  <c:v>211.89279999999997</c:v>
                </c:pt>
                <c:pt idx="4">
                  <c:v>195.87569999999999</c:v>
                </c:pt>
                <c:pt idx="5">
                  <c:v>197.65869999999998</c:v>
                </c:pt>
                <c:pt idx="6">
                  <c:v>180.3854</c:v>
                </c:pt>
                <c:pt idx="7">
                  <c:v>193.53279999999995</c:v>
                </c:pt>
                <c:pt idx="8">
                  <c:v>186.99819999999994</c:v>
                </c:pt>
                <c:pt idx="9">
                  <c:v>172.91149999999996</c:v>
                </c:pt>
                <c:pt idx="10">
                  <c:v>181.98520000000005</c:v>
                </c:pt>
                <c:pt idx="11">
                  <c:v>190.46729999999999</c:v>
                </c:pt>
                <c:pt idx="12">
                  <c:v>183.75119999999995</c:v>
                </c:pt>
              </c:numCache>
            </c:numRef>
          </c:val>
          <c:extLst>
            <c:ext xmlns:c16="http://schemas.microsoft.com/office/drawing/2014/chart" uri="{C3380CC4-5D6E-409C-BE32-E72D297353CC}">
              <c16:uniqueId val="{00000008-DB00-4375-9A3F-4251336E6EE2}"/>
            </c:ext>
          </c:extLst>
        </c:ser>
        <c:dLbls>
          <c:showLegendKey val="0"/>
          <c:showVal val="0"/>
          <c:showCatName val="0"/>
          <c:showSerName val="0"/>
          <c:showPercent val="0"/>
          <c:showBubbleSize val="0"/>
        </c:dLbls>
        <c:gapWidth val="150"/>
        <c:axId val="202600448"/>
        <c:axId val="202601984"/>
      </c:barChart>
      <c:lineChart>
        <c:grouping val="standard"/>
        <c:varyColors val="0"/>
        <c:ser>
          <c:idx val="3"/>
          <c:order val="2"/>
          <c:tx>
            <c:strRef>
              <c:f>'data 4.10'!$F$1</c:f>
              <c:strCache>
                <c:ptCount val="1"/>
                <c:pt idx="0">
                  <c:v>Exposure as a share of total assets (right scale)</c:v>
                </c:pt>
              </c:strCache>
            </c:strRef>
          </c:tx>
          <c:spPr>
            <a:ln>
              <a:solidFill>
                <a:schemeClr val="tx1"/>
              </a:solidFill>
              <a:prstDash val="sysDot"/>
            </a:ln>
          </c:spPr>
          <c:marker>
            <c:symbol val="none"/>
          </c:marker>
          <c:dLbls>
            <c:dLbl>
              <c:idx val="0"/>
              <c:layout>
                <c:manualLayout>
                  <c:x val="-6.6921944444444451E-2"/>
                  <c:y val="-4.43324074074074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0B-4282-A0C5-DFFD279DE19D}"/>
                </c:ext>
              </c:extLst>
            </c:dLbl>
            <c:dLbl>
              <c:idx val="12"/>
              <c:layout>
                <c:manualLayout>
                  <c:x val="-7.0449722222222219E-2"/>
                  <c:y val="-5.6091666666666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0B-4282-A0C5-DFFD279DE19D}"/>
                </c:ext>
              </c:extLst>
            </c:dLbl>
            <c:numFmt formatCode="0.0%" sourceLinked="0"/>
            <c:spPr>
              <a:noFill/>
              <a:ln>
                <a:noFill/>
              </a:ln>
              <a:effectLst/>
            </c:spPr>
            <c:txPr>
              <a:bodyPr wrap="square" lIns="38100" tIns="19050" rIns="38100" bIns="19050" anchor="ctr">
                <a:spAutoFit/>
              </a:bodyPr>
              <a:lstStyle/>
              <a:p>
                <a:pPr>
                  <a:defRPr sz="8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'data 4.10'!$A$2:$B$14</c:f>
              <c:multiLvlStrCache>
                <c:ptCount val="13"/>
                <c:lvl>
                  <c:pt idx="0">
                    <c:v>12</c:v>
                  </c:pt>
                  <c:pt idx="1">
                    <c:v>1</c:v>
                  </c:pt>
                  <c:pt idx="2">
                    <c:v>2</c:v>
                  </c:pt>
                  <c:pt idx="3">
                    <c:v>3</c:v>
                  </c:pt>
                  <c:pt idx="4">
                    <c:v>4</c:v>
                  </c:pt>
                  <c:pt idx="5">
                    <c:v>5</c:v>
                  </c:pt>
                  <c:pt idx="6">
                    <c:v>6</c:v>
                  </c:pt>
                  <c:pt idx="7">
                    <c:v>7</c:v>
                  </c:pt>
                  <c:pt idx="8">
                    <c:v>8</c:v>
                  </c:pt>
                  <c:pt idx="9">
                    <c:v>9</c:v>
                  </c:pt>
                  <c:pt idx="10">
                    <c:v>10</c:v>
                  </c:pt>
                  <c:pt idx="11">
                    <c:v>11</c:v>
                  </c:pt>
                  <c:pt idx="12">
                    <c:v>12</c:v>
                  </c:pt>
                </c:lvl>
                <c:lvl>
                  <c:pt idx="6">
                    <c:v>2022</c:v>
                  </c:pt>
                </c:lvl>
              </c:multiLvlStrCache>
            </c:multiLvlStrRef>
          </c:cat>
          <c:val>
            <c:numRef>
              <c:f>'data 4.10'!$F$2:$F$14</c:f>
              <c:numCache>
                <c:formatCode>General</c:formatCode>
                <c:ptCount val="13"/>
                <c:pt idx="0">
                  <c:v>0.17313739610179649</c:v>
                </c:pt>
                <c:pt idx="1">
                  <c:v>0.16876556798757661</c:v>
                </c:pt>
                <c:pt idx="2">
                  <c:v>0.17046451874123322</c:v>
                </c:pt>
                <c:pt idx="3">
                  <c:v>0.17538340625449536</c:v>
                </c:pt>
                <c:pt idx="4">
                  <c:v>0.16397826342152597</c:v>
                </c:pt>
                <c:pt idx="5">
                  <c:v>0.1672830305843695</c:v>
                </c:pt>
                <c:pt idx="6">
                  <c:v>0.15186436351534302</c:v>
                </c:pt>
                <c:pt idx="7">
                  <c:v>0.16500763904552357</c:v>
                </c:pt>
                <c:pt idx="8">
                  <c:v>0.15790005448031791</c:v>
                </c:pt>
                <c:pt idx="9">
                  <c:v>0.14494998307567436</c:v>
                </c:pt>
                <c:pt idx="10">
                  <c:v>0.15525251449775404</c:v>
                </c:pt>
                <c:pt idx="11">
                  <c:v>0.16941782685777862</c:v>
                </c:pt>
                <c:pt idx="12">
                  <c:v>0.16465374738915867</c:v>
                </c:pt>
              </c:numCache>
            </c:numRef>
          </c:val>
          <c:smooth val="0"/>
          <c:extLst>
            <c:ext xmlns:c16="http://schemas.microsoft.com/office/drawing/2014/chart" uri="{C3380CC4-5D6E-409C-BE32-E72D297353CC}">
              <c16:uniqueId val="{0000000A-DB00-4375-9A3F-4251336E6EE2}"/>
            </c:ext>
          </c:extLst>
        </c:ser>
        <c:dLbls>
          <c:showLegendKey val="0"/>
          <c:showVal val="0"/>
          <c:showCatName val="0"/>
          <c:showSerName val="0"/>
          <c:showPercent val="0"/>
          <c:showBubbleSize val="0"/>
        </c:dLbls>
        <c:marker val="1"/>
        <c:smooth val="0"/>
        <c:axId val="661809616"/>
        <c:axId val="661777800"/>
      </c:lineChart>
      <c:catAx>
        <c:axId val="202600448"/>
        <c:scaling>
          <c:orientation val="minMax"/>
        </c:scaling>
        <c:delete val="0"/>
        <c:axPos val="b"/>
        <c:numFmt formatCode="\ mmm\'\-yy" sourceLinked="0"/>
        <c:majorTickMark val="none"/>
        <c:minorTickMark val="none"/>
        <c:tickLblPos val="low"/>
        <c:spPr>
          <a:ln>
            <a:solidFill>
              <a:schemeClr val="tx1"/>
            </a:solidFill>
          </a:ln>
        </c:spPr>
        <c:txPr>
          <a:bodyPr rot="0"/>
          <a:lstStyle/>
          <a:p>
            <a:pPr>
              <a:defRPr sz="1100"/>
            </a:pPr>
            <a:endParaRPr lang="he-IL"/>
          </a:p>
        </c:txPr>
        <c:crossAx val="202601984"/>
        <c:crosses val="autoZero"/>
        <c:auto val="1"/>
        <c:lblAlgn val="ctr"/>
        <c:lblOffset val="100"/>
        <c:tickLblSkip val="1"/>
        <c:noMultiLvlLbl val="1"/>
      </c:catAx>
      <c:valAx>
        <c:axId val="202601984"/>
        <c:scaling>
          <c:orientation val="minMax"/>
          <c:max val="400"/>
        </c:scaling>
        <c:delete val="0"/>
        <c:axPos val="l"/>
        <c:majorGridlines>
          <c:spPr>
            <a:ln>
              <a:solidFill>
                <a:schemeClr val="bg1">
                  <a:lumMod val="75000"/>
                </a:schemeClr>
              </a:solidFill>
            </a:ln>
          </c:spPr>
        </c:majorGridlines>
        <c:minorGridlines>
          <c:spPr>
            <a:ln>
              <a:noFill/>
            </a:ln>
          </c:spPr>
        </c:minorGridlines>
        <c:numFmt formatCode="General" sourceLinked="0"/>
        <c:majorTickMark val="none"/>
        <c:minorTickMark val="none"/>
        <c:tickLblPos val="nextTo"/>
        <c:spPr>
          <a:ln>
            <a:noFill/>
          </a:ln>
        </c:spPr>
        <c:crossAx val="202600448"/>
        <c:crosses val="autoZero"/>
        <c:crossBetween val="between"/>
      </c:valAx>
      <c:valAx>
        <c:axId val="661777800"/>
        <c:scaling>
          <c:orientation val="minMax"/>
        </c:scaling>
        <c:delete val="0"/>
        <c:axPos val="r"/>
        <c:numFmt formatCode="0%" sourceLinked="0"/>
        <c:majorTickMark val="out"/>
        <c:minorTickMark val="none"/>
        <c:tickLblPos val="nextTo"/>
        <c:txPr>
          <a:bodyPr/>
          <a:lstStyle/>
          <a:p>
            <a:pPr>
              <a:defRPr>
                <a:solidFill>
                  <a:schemeClr val="bg1">
                    <a:lumMod val="50000"/>
                  </a:schemeClr>
                </a:solidFill>
              </a:defRPr>
            </a:pPr>
            <a:endParaRPr lang="he-IL"/>
          </a:p>
        </c:txPr>
        <c:crossAx val="661809616"/>
        <c:crosses val="max"/>
        <c:crossBetween val="between"/>
        <c:majorUnit val="5.000000000000001E-2"/>
      </c:valAx>
      <c:catAx>
        <c:axId val="661809616"/>
        <c:scaling>
          <c:orientation val="minMax"/>
        </c:scaling>
        <c:delete val="1"/>
        <c:axPos val="b"/>
        <c:numFmt formatCode="General" sourceLinked="1"/>
        <c:majorTickMark val="out"/>
        <c:minorTickMark val="none"/>
        <c:tickLblPos val="nextTo"/>
        <c:crossAx val="661777800"/>
        <c:crosses val="autoZero"/>
        <c:auto val="1"/>
        <c:lblAlgn val="ctr"/>
        <c:lblOffset val="100"/>
        <c:noMultiLvlLbl val="1"/>
      </c:catAx>
      <c:spPr>
        <a:noFill/>
        <a:ln w="6350">
          <a:noFill/>
        </a:ln>
      </c:spPr>
    </c:plotArea>
    <c:legend>
      <c:legendPos val="b"/>
      <c:layout>
        <c:manualLayout>
          <c:xMode val="edge"/>
          <c:yMode val="edge"/>
          <c:x val="1.4111111111111111E-2"/>
          <c:y val="0"/>
          <c:w val="0.97726527777777783"/>
          <c:h val="0.23791759259259262"/>
        </c:manualLayout>
      </c:layout>
      <c:overlay val="0"/>
      <c:spPr>
        <a:ln>
          <a:noFill/>
        </a:ln>
      </c:spPr>
      <c:txPr>
        <a:bodyPr/>
        <a:lstStyle/>
        <a:p>
          <a:pPr rtl="0">
            <a:defRPr/>
          </a:pPr>
          <a:endParaRPr lang="he-IL"/>
        </a:p>
      </c:txPr>
    </c:legend>
    <c:plotVisOnly val="1"/>
    <c:dispBlanksAs val="gap"/>
    <c:showDLblsOverMax val="0"/>
  </c:chart>
  <c:spPr>
    <a:solidFill>
      <a:schemeClr val="bg1">
        <a:lumMod val="95000"/>
      </a:schemeClr>
    </a:solidFill>
    <a:ln w="9525">
      <a:noFill/>
    </a:ln>
  </c:spPr>
  <c:txPr>
    <a:bodyPr/>
    <a:lstStyle/>
    <a:p>
      <a:pPr>
        <a:defRPr sz="1100">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6111111111109"/>
          <c:y val="0.38922463674938923"/>
          <c:w val="0.85695611111111114"/>
          <c:h val="0.47249134851373337"/>
        </c:manualLayout>
      </c:layout>
      <c:lineChart>
        <c:grouping val="standard"/>
        <c:varyColors val="0"/>
        <c:ser>
          <c:idx val="2"/>
          <c:order val="0"/>
          <c:tx>
            <c:strRef>
              <c:f>'data 4.11'!$A$2</c:f>
              <c:strCache>
                <c:ptCount val="1"/>
                <c:pt idx="0">
                  <c:v>Profit-sharing insurance policies</c:v>
                </c:pt>
              </c:strCache>
            </c:strRef>
          </c:tx>
          <c:spPr>
            <a:ln w="31750">
              <a:solidFill>
                <a:schemeClr val="bg1">
                  <a:lumMod val="65000"/>
                </a:schemeClr>
              </a:solidFill>
            </a:ln>
          </c:spPr>
          <c:marker>
            <c:symbol val="none"/>
          </c:marker>
          <c:cat>
            <c:strRef>
              <c:f>'data 4.11'!$B$1:$I$1</c:f>
              <c:strCache>
                <c:ptCount val="8"/>
                <c:pt idx="0">
                  <c:v>2015</c:v>
                </c:pt>
                <c:pt idx="1">
                  <c:v>2017</c:v>
                </c:pt>
                <c:pt idx="2">
                  <c:v>2016</c:v>
                </c:pt>
                <c:pt idx="3">
                  <c:v>2018</c:v>
                </c:pt>
                <c:pt idx="4">
                  <c:v>2019</c:v>
                </c:pt>
                <c:pt idx="5">
                  <c:v>2020</c:v>
                </c:pt>
                <c:pt idx="6">
                  <c:v>2021</c:v>
                </c:pt>
                <c:pt idx="7">
                  <c:v>2022</c:v>
                </c:pt>
              </c:strCache>
            </c:strRef>
          </c:cat>
          <c:val>
            <c:numRef>
              <c:f>'data 4.11'!$B$2:$I$2</c:f>
              <c:numCache>
                <c:formatCode>0.0</c:formatCode>
                <c:ptCount val="8"/>
                <c:pt idx="0">
                  <c:v>16.8</c:v>
                </c:pt>
                <c:pt idx="1">
                  <c:v>18.7</c:v>
                </c:pt>
                <c:pt idx="2">
                  <c:v>17.100000000000001</c:v>
                </c:pt>
                <c:pt idx="3">
                  <c:v>19.306793939379872</c:v>
                </c:pt>
                <c:pt idx="4">
                  <c:v>18.600000000000001</c:v>
                </c:pt>
                <c:pt idx="5">
                  <c:v>21.623720137191359</c:v>
                </c:pt>
                <c:pt idx="6" formatCode="0">
                  <c:v>19</c:v>
                </c:pt>
                <c:pt idx="7" formatCode="0">
                  <c:v>16.268448313519926</c:v>
                </c:pt>
              </c:numCache>
            </c:numRef>
          </c:val>
          <c:smooth val="0"/>
          <c:extLst>
            <c:ext xmlns:c16="http://schemas.microsoft.com/office/drawing/2014/chart" uri="{C3380CC4-5D6E-409C-BE32-E72D297353CC}">
              <c16:uniqueId val="{00000000-6FE2-4792-99C8-A0ABFEE2BA83}"/>
            </c:ext>
          </c:extLst>
        </c:ser>
        <c:ser>
          <c:idx val="3"/>
          <c:order val="1"/>
          <c:tx>
            <c:strRef>
              <c:f>'data 4.11'!$A$3</c:f>
              <c:strCache>
                <c:ptCount val="1"/>
                <c:pt idx="0">
                  <c:v>Provident and advanced training funds</c:v>
                </c:pt>
              </c:strCache>
            </c:strRef>
          </c:tx>
          <c:spPr>
            <a:ln w="31750">
              <a:solidFill>
                <a:schemeClr val="tx1">
                  <a:lumMod val="65000"/>
                  <a:lumOff val="35000"/>
                </a:schemeClr>
              </a:solidFill>
            </a:ln>
          </c:spPr>
          <c:marker>
            <c:symbol val="none"/>
          </c:marker>
          <c:cat>
            <c:strRef>
              <c:f>'data 4.11'!$B$1:$I$1</c:f>
              <c:strCache>
                <c:ptCount val="8"/>
                <c:pt idx="0">
                  <c:v>2015</c:v>
                </c:pt>
                <c:pt idx="1">
                  <c:v>2017</c:v>
                </c:pt>
                <c:pt idx="2">
                  <c:v>2016</c:v>
                </c:pt>
                <c:pt idx="3">
                  <c:v>2018</c:v>
                </c:pt>
                <c:pt idx="4">
                  <c:v>2019</c:v>
                </c:pt>
                <c:pt idx="5">
                  <c:v>2020</c:v>
                </c:pt>
                <c:pt idx="6">
                  <c:v>2021</c:v>
                </c:pt>
                <c:pt idx="7">
                  <c:v>2022</c:v>
                </c:pt>
              </c:strCache>
            </c:strRef>
          </c:cat>
          <c:val>
            <c:numRef>
              <c:f>'data 4.11'!$B$3:$I$3</c:f>
              <c:numCache>
                <c:formatCode>0.0</c:formatCode>
                <c:ptCount val="8"/>
                <c:pt idx="0">
                  <c:v>14.4</c:v>
                </c:pt>
                <c:pt idx="1">
                  <c:v>16.8</c:v>
                </c:pt>
                <c:pt idx="2">
                  <c:v>16</c:v>
                </c:pt>
                <c:pt idx="3">
                  <c:v>18.448985627110826</c:v>
                </c:pt>
                <c:pt idx="4">
                  <c:v>16.600000000000001</c:v>
                </c:pt>
                <c:pt idx="5">
                  <c:v>21.672594489758911</c:v>
                </c:pt>
                <c:pt idx="6" formatCode="0">
                  <c:v>17.899999999999999</c:v>
                </c:pt>
                <c:pt idx="7" formatCode="0">
                  <c:v>18.183895444134471</c:v>
                </c:pt>
              </c:numCache>
            </c:numRef>
          </c:val>
          <c:smooth val="0"/>
          <c:extLst>
            <c:ext xmlns:c16="http://schemas.microsoft.com/office/drawing/2014/chart" uri="{C3380CC4-5D6E-409C-BE32-E72D297353CC}">
              <c16:uniqueId val="{00000001-6FE2-4792-99C8-A0ABFEE2BA83}"/>
            </c:ext>
          </c:extLst>
        </c:ser>
        <c:ser>
          <c:idx val="0"/>
          <c:order val="2"/>
          <c:tx>
            <c:strRef>
              <c:f>'data 4.11'!$A$4</c:f>
              <c:strCache>
                <c:ptCount val="1"/>
                <c:pt idx="0">
                  <c:v>New pension funds</c:v>
                </c:pt>
              </c:strCache>
            </c:strRef>
          </c:tx>
          <c:spPr>
            <a:ln w="31750">
              <a:solidFill>
                <a:schemeClr val="accent6"/>
              </a:solidFill>
            </a:ln>
          </c:spPr>
          <c:marker>
            <c:symbol val="none"/>
          </c:marker>
          <c:cat>
            <c:strRef>
              <c:f>'data 4.11'!$B$1:$I$1</c:f>
              <c:strCache>
                <c:ptCount val="8"/>
                <c:pt idx="0">
                  <c:v>2015</c:v>
                </c:pt>
                <c:pt idx="1">
                  <c:v>2017</c:v>
                </c:pt>
                <c:pt idx="2">
                  <c:v>2016</c:v>
                </c:pt>
                <c:pt idx="3">
                  <c:v>2018</c:v>
                </c:pt>
                <c:pt idx="4">
                  <c:v>2019</c:v>
                </c:pt>
                <c:pt idx="5">
                  <c:v>2020</c:v>
                </c:pt>
                <c:pt idx="6">
                  <c:v>2021</c:v>
                </c:pt>
                <c:pt idx="7">
                  <c:v>2022</c:v>
                </c:pt>
              </c:strCache>
            </c:strRef>
          </c:cat>
          <c:val>
            <c:numRef>
              <c:f>'data 4.11'!$B$4:$I$4</c:f>
              <c:numCache>
                <c:formatCode>0.0</c:formatCode>
                <c:ptCount val="8"/>
                <c:pt idx="0">
                  <c:v>15.6</c:v>
                </c:pt>
                <c:pt idx="1">
                  <c:v>17.100000000000001</c:v>
                </c:pt>
                <c:pt idx="2">
                  <c:v>15.3</c:v>
                </c:pt>
                <c:pt idx="3">
                  <c:v>18.38507323542882</c:v>
                </c:pt>
                <c:pt idx="4">
                  <c:v>17.5</c:v>
                </c:pt>
                <c:pt idx="5">
                  <c:v>20.99761406866968</c:v>
                </c:pt>
                <c:pt idx="6" formatCode="0">
                  <c:v>17.8</c:v>
                </c:pt>
                <c:pt idx="7" formatCode="0">
                  <c:v>15.996381521352736</c:v>
                </c:pt>
              </c:numCache>
            </c:numRef>
          </c:val>
          <c:smooth val="0"/>
          <c:extLst>
            <c:ext xmlns:c16="http://schemas.microsoft.com/office/drawing/2014/chart" uri="{C3380CC4-5D6E-409C-BE32-E72D297353CC}">
              <c16:uniqueId val="{00000002-6FE2-4792-99C8-A0ABFEE2BA83}"/>
            </c:ext>
          </c:extLst>
        </c:ser>
        <c:ser>
          <c:idx val="4"/>
          <c:order val="3"/>
          <c:tx>
            <c:strRef>
              <c:f>'data 4.11'!$A$5</c:f>
              <c:strCache>
                <c:ptCount val="1"/>
                <c:pt idx="0">
                  <c:v>Old pension funds</c:v>
                </c:pt>
              </c:strCache>
            </c:strRef>
          </c:tx>
          <c:spPr>
            <a:ln w="31750">
              <a:solidFill>
                <a:schemeClr val="accent6">
                  <a:lumMod val="75000"/>
                </a:schemeClr>
              </a:solidFill>
              <a:prstDash val="solid"/>
            </a:ln>
          </c:spPr>
          <c:marker>
            <c:symbol val="none"/>
          </c:marker>
          <c:cat>
            <c:strRef>
              <c:f>'data 4.11'!$B$1:$I$1</c:f>
              <c:strCache>
                <c:ptCount val="8"/>
                <c:pt idx="0">
                  <c:v>2015</c:v>
                </c:pt>
                <c:pt idx="1">
                  <c:v>2017</c:v>
                </c:pt>
                <c:pt idx="2">
                  <c:v>2016</c:v>
                </c:pt>
                <c:pt idx="3">
                  <c:v>2018</c:v>
                </c:pt>
                <c:pt idx="4">
                  <c:v>2019</c:v>
                </c:pt>
                <c:pt idx="5">
                  <c:v>2020</c:v>
                </c:pt>
                <c:pt idx="6">
                  <c:v>2021</c:v>
                </c:pt>
                <c:pt idx="7">
                  <c:v>2022</c:v>
                </c:pt>
              </c:strCache>
            </c:strRef>
          </c:cat>
          <c:val>
            <c:numRef>
              <c:f>'data 4.11'!$B$5:$I$5</c:f>
              <c:numCache>
                <c:formatCode>0.0</c:formatCode>
                <c:ptCount val="8"/>
                <c:pt idx="0">
                  <c:v>11.5</c:v>
                </c:pt>
                <c:pt idx="1">
                  <c:v>12.1</c:v>
                </c:pt>
                <c:pt idx="2">
                  <c:v>11.8</c:v>
                </c:pt>
                <c:pt idx="3">
                  <c:v>12.727979158373262</c:v>
                </c:pt>
                <c:pt idx="4">
                  <c:v>13.3</c:v>
                </c:pt>
                <c:pt idx="5">
                  <c:v>13.825828908511925</c:v>
                </c:pt>
                <c:pt idx="6" formatCode="0">
                  <c:v>14.1</c:v>
                </c:pt>
                <c:pt idx="7" formatCode="0">
                  <c:v>14.75745146294777</c:v>
                </c:pt>
              </c:numCache>
            </c:numRef>
          </c:val>
          <c:smooth val="0"/>
          <c:extLst>
            <c:ext xmlns:c16="http://schemas.microsoft.com/office/drawing/2014/chart" uri="{C3380CC4-5D6E-409C-BE32-E72D297353CC}">
              <c16:uniqueId val="{00000003-6FE2-4792-99C8-A0ABFEE2BA83}"/>
            </c:ext>
          </c:extLst>
        </c:ser>
        <c:ser>
          <c:idx val="1"/>
          <c:order val="4"/>
          <c:tx>
            <c:strRef>
              <c:f>'data 4.11'!$A$6</c:f>
              <c:strCache>
                <c:ptCount val="1"/>
                <c:pt idx="0">
                  <c:v>Total</c:v>
                </c:pt>
              </c:strCache>
            </c:strRef>
          </c:tx>
          <c:spPr>
            <a:ln w="31750">
              <a:solidFill>
                <a:schemeClr val="tx1">
                  <a:lumMod val="75000"/>
                  <a:lumOff val="25000"/>
                </a:schemeClr>
              </a:solidFill>
              <a:prstDash val="sysDot"/>
            </a:ln>
          </c:spPr>
          <c:marker>
            <c:symbol val="none"/>
          </c:marker>
          <c:cat>
            <c:strRef>
              <c:f>'data 4.11'!$B$1:$I$1</c:f>
              <c:strCache>
                <c:ptCount val="8"/>
                <c:pt idx="0">
                  <c:v>2015</c:v>
                </c:pt>
                <c:pt idx="1">
                  <c:v>2017</c:v>
                </c:pt>
                <c:pt idx="2">
                  <c:v>2016</c:v>
                </c:pt>
                <c:pt idx="3">
                  <c:v>2018</c:v>
                </c:pt>
                <c:pt idx="4">
                  <c:v>2019</c:v>
                </c:pt>
                <c:pt idx="5">
                  <c:v>2020</c:v>
                </c:pt>
                <c:pt idx="6">
                  <c:v>2021</c:v>
                </c:pt>
                <c:pt idx="7">
                  <c:v>2022</c:v>
                </c:pt>
              </c:strCache>
            </c:strRef>
          </c:cat>
          <c:val>
            <c:numRef>
              <c:f>'data 4.11'!$B$6:$I$6</c:f>
              <c:numCache>
                <c:formatCode>0.0</c:formatCode>
                <c:ptCount val="8"/>
                <c:pt idx="0">
                  <c:v>14.236993352379029</c:v>
                </c:pt>
                <c:pt idx="1">
                  <c:v>15.994</c:v>
                </c:pt>
                <c:pt idx="2">
                  <c:v>14.9</c:v>
                </c:pt>
                <c:pt idx="3">
                  <c:v>17.2</c:v>
                </c:pt>
                <c:pt idx="4">
                  <c:v>16.399999999999999</c:v>
                </c:pt>
                <c:pt idx="5">
                  <c:v>19.695992269305179</c:v>
                </c:pt>
                <c:pt idx="6" formatCode="0">
                  <c:v>17.3</c:v>
                </c:pt>
                <c:pt idx="7" formatCode="0">
                  <c:v>16.3</c:v>
                </c:pt>
              </c:numCache>
            </c:numRef>
          </c:val>
          <c:smooth val="0"/>
          <c:extLst>
            <c:ext xmlns:c16="http://schemas.microsoft.com/office/drawing/2014/chart" uri="{C3380CC4-5D6E-409C-BE32-E72D297353CC}">
              <c16:uniqueId val="{00000004-6FE2-4792-99C8-A0ABFEE2BA83}"/>
            </c:ext>
          </c:extLst>
        </c:ser>
        <c:dLbls>
          <c:showLegendKey val="0"/>
          <c:showVal val="0"/>
          <c:showCatName val="0"/>
          <c:showSerName val="0"/>
          <c:showPercent val="0"/>
          <c:showBubbleSize val="0"/>
        </c:dLbls>
        <c:smooth val="0"/>
        <c:axId val="204089216"/>
        <c:axId val="204090752"/>
      </c:lineChart>
      <c:catAx>
        <c:axId val="204089216"/>
        <c:scaling>
          <c:orientation val="minMax"/>
        </c:scaling>
        <c:delete val="0"/>
        <c:axPos val="b"/>
        <c:majorGridlines>
          <c:spPr>
            <a:ln>
              <a:solidFill>
                <a:schemeClr val="bg1">
                  <a:lumMod val="75000"/>
                </a:schemeClr>
              </a:solidFill>
            </a:ln>
          </c:spPr>
        </c:majorGridlines>
        <c:numFmt formatCode="General" sourceLinked="0"/>
        <c:majorTickMark val="none"/>
        <c:minorTickMark val="none"/>
        <c:tickLblPos val="nextTo"/>
        <c:spPr>
          <a:ln>
            <a:noFill/>
          </a:ln>
        </c:spPr>
        <c:txPr>
          <a:bodyPr rot="0"/>
          <a:lstStyle/>
          <a:p>
            <a:pPr>
              <a:defRPr sz="1100">
                <a:latin typeface="Assistant" panose="00000500000000000000" pitchFamily="2" charset="-79"/>
                <a:cs typeface="Assistant" panose="00000500000000000000" pitchFamily="2" charset="-79"/>
              </a:defRPr>
            </a:pPr>
            <a:endParaRPr lang="he-IL"/>
          </a:p>
        </c:txPr>
        <c:crossAx val="204090752"/>
        <c:crosses val="autoZero"/>
        <c:auto val="0"/>
        <c:lblAlgn val="ctr"/>
        <c:lblOffset val="100"/>
        <c:noMultiLvlLbl val="1"/>
      </c:catAx>
      <c:valAx>
        <c:axId val="204090752"/>
        <c:scaling>
          <c:orientation val="minMax"/>
          <c:max val="22"/>
          <c:min val="10"/>
        </c:scaling>
        <c:delete val="0"/>
        <c:axPos val="l"/>
        <c:majorGridlines>
          <c:spPr>
            <a:ln>
              <a:solidFill>
                <a:schemeClr val="bg1">
                  <a:lumMod val="75000"/>
                </a:schemeClr>
              </a:solidFill>
            </a:ln>
          </c:spPr>
        </c:majorGridlines>
        <c:numFmt formatCode="#,##0" sourceLinked="0"/>
        <c:majorTickMark val="none"/>
        <c:minorTickMark val="none"/>
        <c:tickLblPos val="nextTo"/>
        <c:spPr>
          <a:ln>
            <a:noFill/>
          </a:ln>
        </c:spPr>
        <c:txPr>
          <a:bodyPr/>
          <a:lstStyle/>
          <a:p>
            <a:pPr>
              <a:defRPr sz="1100">
                <a:latin typeface="Assistant" panose="00000500000000000000" pitchFamily="2" charset="-79"/>
                <a:cs typeface="Assistant" panose="00000500000000000000" pitchFamily="2" charset="-79"/>
              </a:defRPr>
            </a:pPr>
            <a:endParaRPr lang="he-IL"/>
          </a:p>
        </c:txPr>
        <c:crossAx val="204089216"/>
        <c:crosses val="autoZero"/>
        <c:crossBetween val="between"/>
        <c:majorUnit val="2"/>
      </c:valAx>
      <c:spPr>
        <a:solidFill>
          <a:schemeClr val="bg1">
            <a:lumMod val="95000"/>
          </a:schemeClr>
        </a:solidFill>
        <a:ln>
          <a:noFill/>
        </a:ln>
      </c:spPr>
    </c:plotArea>
    <c:legend>
      <c:legendPos val="b"/>
      <c:layout>
        <c:manualLayout>
          <c:xMode val="edge"/>
          <c:yMode val="edge"/>
          <c:x val="0.11309944444444445"/>
          <c:y val="4.3939814814814813E-3"/>
          <c:w val="0.86663348340510071"/>
          <c:h val="0.37870169004478094"/>
        </c:manualLayout>
      </c:layout>
      <c:overlay val="0"/>
      <c:spPr>
        <a:ln>
          <a:noFill/>
        </a:ln>
      </c:spPr>
      <c:txPr>
        <a:bodyPr/>
        <a:lstStyle/>
        <a:p>
          <a:pPr>
            <a:defRPr sz="1100">
              <a:latin typeface="Assistant" panose="00000500000000000000" pitchFamily="2" charset="-79"/>
              <a:cs typeface="Assistant" panose="00000500000000000000" pitchFamily="2" charset="-79"/>
            </a:defRPr>
          </a:pPr>
          <a:endParaRPr lang="he-IL"/>
        </a:p>
      </c:txPr>
    </c:legend>
    <c:plotVisOnly val="1"/>
    <c:dispBlanksAs val="gap"/>
    <c:showDLblsOverMax val="0"/>
  </c:chart>
  <c:spPr>
    <a:solidFill>
      <a:schemeClr val="bg1">
        <a:lumMod val="95000"/>
      </a:schemeClr>
    </a:solidFill>
    <a:ln w="9525">
      <a:noFill/>
    </a:ln>
  </c:spPr>
  <c:txPr>
    <a:bodyPr/>
    <a:lstStyle/>
    <a:p>
      <a:pPr>
        <a:defRPr sz="800"/>
      </a:pPr>
      <a:endParaRPr lang="he-IL"/>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7499999999996E-2"/>
          <c:y val="0.1729920634920635"/>
          <c:w val="0.86479287084660261"/>
          <c:h val="0.69641746031746021"/>
        </c:manualLayout>
      </c:layout>
      <c:barChart>
        <c:barDir val="col"/>
        <c:grouping val="stacked"/>
        <c:varyColors val="0"/>
        <c:ser>
          <c:idx val="2"/>
          <c:order val="0"/>
          <c:tx>
            <c:strRef>
              <c:f>'data 4.12'!$C$1</c:f>
              <c:strCache>
                <c:ptCount val="1"/>
                <c:pt idx="0">
                  <c:v>Debt instruments</c:v>
                </c:pt>
              </c:strCache>
            </c:strRef>
          </c:tx>
          <c:spPr>
            <a:solidFill>
              <a:schemeClr val="accent6">
                <a:lumMod val="75000"/>
              </a:schemeClr>
            </a:solidFill>
          </c:spPr>
          <c:invertIfNegative val="0"/>
          <c:dLbls>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82-4CA3-A370-715B407C37BA}"/>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EB-42BC-8126-A2ED92632836}"/>
                </c:ext>
              </c:extLst>
            </c:dLbl>
            <c:numFmt formatCode="#,##0.0" sourceLinked="0"/>
            <c:spPr>
              <a:noFill/>
              <a:ln>
                <a:noFill/>
              </a:ln>
              <a:effectLst/>
            </c:spPr>
            <c:txPr>
              <a:bodyPr wrap="square" lIns="38100" tIns="19050" rIns="38100" bIns="19050" anchor="ctr">
                <a:spAutoFit/>
              </a:bodyPr>
              <a:lstStyle/>
              <a:p>
                <a:pPr>
                  <a:defRPr>
                    <a:solidFill>
                      <a:schemeClr val="bg1"/>
                    </a:solidFill>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'data 4.12'!$A$2:$A$12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'data 4.12'!$C$2:$C$12</c:f>
              <c:numCache>
                <c:formatCode>_ * #,##0_ ;_ * \-#,##0_ ;_ * "-"??_ ;_ @_ </c:formatCode>
                <c:ptCount val="11"/>
                <c:pt idx="0">
                  <c:v>-5141.7203539420161</c:v>
                </c:pt>
                <c:pt idx="1">
                  <c:v>-2441.6622537028366</c:v>
                </c:pt>
                <c:pt idx="2">
                  <c:v>3561.4739848130043</c:v>
                </c:pt>
                <c:pt idx="3">
                  <c:v>-814.0639316966201</c:v>
                </c:pt>
                <c:pt idx="4">
                  <c:v>-526.40719548515926</c:v>
                </c:pt>
                <c:pt idx="5">
                  <c:v>164.50358250384704</c:v>
                </c:pt>
                <c:pt idx="6">
                  <c:v>4056.3533381208053</c:v>
                </c:pt>
                <c:pt idx="7">
                  <c:v>-1549</c:v>
                </c:pt>
                <c:pt idx="8">
                  <c:v>6280</c:v>
                </c:pt>
                <c:pt idx="9">
                  <c:v>16875</c:v>
                </c:pt>
                <c:pt idx="10">
                  <c:v>5967</c:v>
                </c:pt>
              </c:numCache>
            </c:numRef>
          </c:val>
          <c:extLst>
            <c:ext xmlns:c16="http://schemas.microsoft.com/office/drawing/2014/chart" uri="{C3380CC4-5D6E-409C-BE32-E72D297353CC}">
              <c16:uniqueId val="{00000001-CB82-4CA3-A370-715B407C37BA}"/>
            </c:ext>
          </c:extLst>
        </c:ser>
        <c:ser>
          <c:idx val="3"/>
          <c:order val="1"/>
          <c:tx>
            <c:strRef>
              <c:f>'data 4.12'!$B$1</c:f>
              <c:strCache>
                <c:ptCount val="1"/>
                <c:pt idx="0">
                  <c:v>Capital instruments</c:v>
                </c:pt>
              </c:strCache>
            </c:strRef>
          </c:tx>
          <c:spPr>
            <a:solidFill>
              <a:schemeClr val="bg1">
                <a:lumMod val="75000"/>
              </a:schemeClr>
            </a:solidFill>
          </c:spPr>
          <c:invertIfNegative val="0"/>
          <c:dLbls>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82-4CA3-A370-715B407C37BA}"/>
                </c:ext>
              </c:extLst>
            </c:dLbl>
            <c:dLbl>
              <c:idx val="10"/>
              <c:layout>
                <c:manualLayout>
                  <c:x val="-3.5277777777777777E-3"/>
                  <c:y val="-5.87962962962963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EB-42BC-8126-A2ED926328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'data 4.12'!$A$2:$A$12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'data 4.12'!$B$2:$B$12</c:f>
              <c:numCache>
                <c:formatCode>_ * #,##0_ ;_ * \-#,##0_ ;_ * "-"??_ ;_ @_ </c:formatCode>
                <c:ptCount val="11"/>
                <c:pt idx="0">
                  <c:v>1085.2000000000003</c:v>
                </c:pt>
                <c:pt idx="1">
                  <c:v>1721.9</c:v>
                </c:pt>
                <c:pt idx="2">
                  <c:v>1223.2</c:v>
                </c:pt>
                <c:pt idx="3">
                  <c:v>2178.9</c:v>
                </c:pt>
                <c:pt idx="4">
                  <c:v>-642.20000000000005</c:v>
                </c:pt>
                <c:pt idx="5">
                  <c:v>2568.3000000000002</c:v>
                </c:pt>
                <c:pt idx="6">
                  <c:v>4029.1000000000008</c:v>
                </c:pt>
                <c:pt idx="7">
                  <c:v>755.69999999999993</c:v>
                </c:pt>
                <c:pt idx="8">
                  <c:v>-920</c:v>
                </c:pt>
                <c:pt idx="9">
                  <c:v>4812</c:v>
                </c:pt>
                <c:pt idx="10">
                  <c:v>2748</c:v>
                </c:pt>
              </c:numCache>
            </c:numRef>
          </c:val>
          <c:extLst>
            <c:ext xmlns:c16="http://schemas.microsoft.com/office/drawing/2014/chart" uri="{C3380CC4-5D6E-409C-BE32-E72D297353CC}">
              <c16:uniqueId val="{00000002-CB82-4CA3-A370-715B407C37BA}"/>
            </c:ext>
          </c:extLst>
        </c:ser>
        <c:ser>
          <c:idx val="0"/>
          <c:order val="2"/>
          <c:tx>
            <c:strRef>
              <c:f>'data 4.12'!$D$1</c:f>
              <c:strCache>
                <c:ptCount val="1"/>
                <c:pt idx="0">
                  <c:v>Derivative instruments</c:v>
                </c:pt>
              </c:strCache>
            </c:strRef>
          </c:tx>
          <c:spPr>
            <a:solidFill>
              <a:schemeClr val="accent6"/>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CB82-4CA3-A370-715B407C37BA}"/>
                </c:ext>
              </c:extLst>
            </c:dLbl>
            <c:dLbl>
              <c:idx val="1"/>
              <c:delete val="1"/>
              <c:extLst>
                <c:ext xmlns:c15="http://schemas.microsoft.com/office/drawing/2012/chart" uri="{CE6537A1-D6FC-4f65-9D91-7224C49458BB}"/>
                <c:ext xmlns:c16="http://schemas.microsoft.com/office/drawing/2014/chart" uri="{C3380CC4-5D6E-409C-BE32-E72D297353CC}">
                  <c16:uniqueId val="{0000000A-CB82-4CA3-A370-715B407C37BA}"/>
                </c:ext>
              </c:extLst>
            </c:dLbl>
            <c:dLbl>
              <c:idx val="2"/>
              <c:delete val="1"/>
              <c:extLst>
                <c:ext xmlns:c15="http://schemas.microsoft.com/office/drawing/2012/chart" uri="{CE6537A1-D6FC-4f65-9D91-7224C49458BB}"/>
                <c:ext xmlns:c16="http://schemas.microsoft.com/office/drawing/2014/chart" uri="{C3380CC4-5D6E-409C-BE32-E72D297353CC}">
                  <c16:uniqueId val="{0000000B-CB82-4CA3-A370-715B407C37BA}"/>
                </c:ext>
              </c:extLst>
            </c:dLbl>
            <c:dLbl>
              <c:idx val="3"/>
              <c:delete val="1"/>
              <c:extLst>
                <c:ext xmlns:c15="http://schemas.microsoft.com/office/drawing/2012/chart" uri="{CE6537A1-D6FC-4f65-9D91-7224C49458BB}"/>
                <c:ext xmlns:c16="http://schemas.microsoft.com/office/drawing/2014/chart" uri="{C3380CC4-5D6E-409C-BE32-E72D297353CC}">
                  <c16:uniqueId val="{0000000C-CB82-4CA3-A370-715B407C37BA}"/>
                </c:ext>
              </c:extLst>
            </c:dLbl>
            <c:dLbl>
              <c:idx val="4"/>
              <c:delete val="1"/>
              <c:extLst>
                <c:ext xmlns:c15="http://schemas.microsoft.com/office/drawing/2012/chart" uri="{CE6537A1-D6FC-4f65-9D91-7224C49458BB}"/>
                <c:ext xmlns:c16="http://schemas.microsoft.com/office/drawing/2014/chart" uri="{C3380CC4-5D6E-409C-BE32-E72D297353CC}">
                  <c16:uniqueId val="{0000000D-CB82-4CA3-A370-715B407C37BA}"/>
                </c:ext>
              </c:extLst>
            </c:dLbl>
            <c:dLbl>
              <c:idx val="5"/>
              <c:delete val="1"/>
              <c:extLst>
                <c:ext xmlns:c15="http://schemas.microsoft.com/office/drawing/2012/chart" uri="{CE6537A1-D6FC-4f65-9D91-7224C49458BB}"/>
                <c:ext xmlns:c16="http://schemas.microsoft.com/office/drawing/2014/chart" uri="{C3380CC4-5D6E-409C-BE32-E72D297353CC}">
                  <c16:uniqueId val="{0000000E-CB82-4CA3-A370-715B407C37BA}"/>
                </c:ext>
              </c:extLst>
            </c:dLbl>
            <c:dLbl>
              <c:idx val="6"/>
              <c:delete val="1"/>
              <c:extLst>
                <c:ext xmlns:c15="http://schemas.microsoft.com/office/drawing/2012/chart" uri="{CE6537A1-D6FC-4f65-9D91-7224C49458BB}"/>
                <c:ext xmlns:c16="http://schemas.microsoft.com/office/drawing/2014/chart" uri="{C3380CC4-5D6E-409C-BE32-E72D297353CC}">
                  <c16:uniqueId val="{0000000F-CB82-4CA3-A370-715B407C37BA}"/>
                </c:ext>
              </c:extLst>
            </c:dLbl>
            <c:dLbl>
              <c:idx val="7"/>
              <c:delete val="1"/>
              <c:extLst>
                <c:ext xmlns:c15="http://schemas.microsoft.com/office/drawing/2012/chart" uri="{CE6537A1-D6FC-4f65-9D91-7224C49458BB}"/>
                <c:ext xmlns:c16="http://schemas.microsoft.com/office/drawing/2014/chart" uri="{C3380CC4-5D6E-409C-BE32-E72D297353CC}">
                  <c16:uniqueId val="{00000010-CB82-4CA3-A370-715B407C37BA}"/>
                </c:ext>
              </c:extLst>
            </c:dLbl>
            <c:dLbl>
              <c:idx val="8"/>
              <c:delete val="1"/>
              <c:extLst>
                <c:ext xmlns:c15="http://schemas.microsoft.com/office/drawing/2012/chart" uri="{CE6537A1-D6FC-4f65-9D91-7224C49458BB}"/>
                <c:ext xmlns:c16="http://schemas.microsoft.com/office/drawing/2014/chart" uri="{C3380CC4-5D6E-409C-BE32-E72D297353CC}">
                  <c16:uniqueId val="{00000011-CB82-4CA3-A370-715B407C37BA}"/>
                </c:ext>
              </c:extLst>
            </c:dLbl>
            <c:dLbl>
              <c:idx val="10"/>
              <c:layout>
                <c:manualLayout>
                  <c:x val="0"/>
                  <c:y val="5.29166666666666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B9-4EA9-A1D6-A6ACE81169EB}"/>
                </c:ext>
              </c:extLst>
            </c:dLbl>
            <c:numFmt formatCode="#,##0" sourceLinked="0"/>
            <c:spPr>
              <a:noFill/>
              <a:ln>
                <a:noFill/>
              </a:ln>
              <a:effectLst/>
            </c:spPr>
            <c:txPr>
              <a:bodyPr wrap="square" lIns="38100" tIns="19050" rIns="38100" bIns="19050" anchor="ctr">
                <a:spAutoFit/>
              </a:bodyPr>
              <a:lstStyle/>
              <a:p>
                <a:pPr>
                  <a:defRPr sz="900" b="0">
                    <a:latin typeface="Assistant" panose="00000500000000000000" pitchFamily="2" charset="-79"/>
                    <a:cs typeface="Assistant" panose="00000500000000000000" pitchFamily="2" charset="-79"/>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 4.12'!$A$2:$A$12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'data 4.12'!$D$2:$D$12</c:f>
              <c:numCache>
                <c:formatCode>General</c:formatCode>
                <c:ptCount val="11"/>
                <c:pt idx="0">
                  <c:v>4080.6484855330873</c:v>
                </c:pt>
                <c:pt idx="1">
                  <c:v>-2972.2414344412464</c:v>
                </c:pt>
                <c:pt idx="2">
                  <c:v>-6950.3663235309086</c:v>
                </c:pt>
                <c:pt idx="3">
                  <c:v>992.13292809561972</c:v>
                </c:pt>
                <c:pt idx="4">
                  <c:v>1760</c:v>
                </c:pt>
                <c:pt idx="5">
                  <c:v>-1831.3483095020092</c:v>
                </c:pt>
                <c:pt idx="6">
                  <c:v>-11378.457363963036</c:v>
                </c:pt>
                <c:pt idx="7">
                  <c:v>1313.2471015339943</c:v>
                </c:pt>
                <c:pt idx="8">
                  <c:v>1851.137091204193</c:v>
                </c:pt>
                <c:pt idx="9">
                  <c:v>-8520</c:v>
                </c:pt>
                <c:pt idx="10">
                  <c:v>3476</c:v>
                </c:pt>
              </c:numCache>
            </c:numRef>
          </c:val>
          <c:extLst>
            <c:ext xmlns:c16="http://schemas.microsoft.com/office/drawing/2014/chart" uri="{C3380CC4-5D6E-409C-BE32-E72D297353CC}">
              <c16:uniqueId val="{00000003-CB82-4CA3-A370-715B407C37BA}"/>
            </c:ext>
          </c:extLst>
        </c:ser>
        <c:dLbls>
          <c:showLegendKey val="0"/>
          <c:showVal val="0"/>
          <c:showCatName val="0"/>
          <c:showSerName val="0"/>
          <c:showPercent val="0"/>
          <c:showBubbleSize val="0"/>
        </c:dLbls>
        <c:gapWidth val="30"/>
        <c:overlap val="100"/>
        <c:axId val="202179328"/>
        <c:axId val="202180864"/>
      </c:barChart>
      <c:lineChart>
        <c:grouping val="standard"/>
        <c:varyColors val="0"/>
        <c:ser>
          <c:idx val="1"/>
          <c:order val="3"/>
          <c:tx>
            <c:strRef>
              <c:f>'data 4.12'!$E$1</c:f>
              <c:strCache>
                <c:ptCount val="1"/>
                <c:pt idx="0">
                  <c:v>Total transactions in shekel assets</c:v>
                </c:pt>
              </c:strCache>
            </c:strRef>
          </c:tx>
          <c:spPr>
            <a:ln>
              <a:noFill/>
            </a:ln>
          </c:spPr>
          <c:marker>
            <c:symbol val="diamond"/>
            <c:size val="7"/>
            <c:spPr>
              <a:solidFill>
                <a:schemeClr val="tx1"/>
              </a:solidFill>
              <a:ln>
                <a:noFill/>
              </a:ln>
            </c:spPr>
          </c:marker>
          <c:val>
            <c:numRef>
              <c:f>'data 4.12'!$E$2:$E$12</c:f>
              <c:numCache>
                <c:formatCode>General</c:formatCode>
                <c:ptCount val="11"/>
                <c:pt idx="0">
                  <c:v>24.128131591071451</c:v>
                </c:pt>
                <c:pt idx="1">
                  <c:v>-3692.0036881440824</c:v>
                </c:pt>
                <c:pt idx="2">
                  <c:v>-2165.692338717904</c:v>
                </c:pt>
                <c:pt idx="3">
                  <c:v>2356.9689963989995</c:v>
                </c:pt>
                <c:pt idx="4">
                  <c:v>591.39280451484069</c:v>
                </c:pt>
                <c:pt idx="5">
                  <c:v>901.45527300183812</c:v>
                </c:pt>
                <c:pt idx="6">
                  <c:v>-3293.0040258422305</c:v>
                </c:pt>
                <c:pt idx="7">
                  <c:v>519.94710153399421</c:v>
                </c:pt>
                <c:pt idx="8">
                  <c:v>7211.137091204193</c:v>
                </c:pt>
                <c:pt idx="9">
                  <c:v>13167</c:v>
                </c:pt>
                <c:pt idx="10">
                  <c:v>12191</c:v>
                </c:pt>
              </c:numCache>
            </c:numRef>
          </c:val>
          <c:smooth val="0"/>
          <c:extLst>
            <c:ext xmlns:c16="http://schemas.microsoft.com/office/drawing/2014/chart" uri="{C3380CC4-5D6E-409C-BE32-E72D297353CC}">
              <c16:uniqueId val="{00000004-CB82-4CA3-A370-715B407C37BA}"/>
            </c:ext>
          </c:extLst>
        </c:ser>
        <c:dLbls>
          <c:showLegendKey val="0"/>
          <c:showVal val="0"/>
          <c:showCatName val="0"/>
          <c:showSerName val="0"/>
          <c:showPercent val="0"/>
          <c:showBubbleSize val="0"/>
        </c:dLbls>
        <c:marker val="1"/>
        <c:smooth val="0"/>
        <c:axId val="202179328"/>
        <c:axId val="202180864"/>
      </c:lineChart>
      <c:catAx>
        <c:axId val="202179328"/>
        <c:scaling>
          <c:orientation val="minMax"/>
        </c:scaling>
        <c:delete val="0"/>
        <c:axPos val="b"/>
        <c:numFmt formatCode="General" sourceLinked="1"/>
        <c:majorTickMark val="none"/>
        <c:minorTickMark val="none"/>
        <c:tickLblPos val="low"/>
        <c:spPr>
          <a:ln>
            <a:solidFill>
              <a:schemeClr val="bg1">
                <a:lumMod val="75000"/>
              </a:schemeClr>
            </a:solidFill>
          </a:ln>
        </c:spPr>
        <c:txPr>
          <a:bodyPr/>
          <a:lstStyle/>
          <a:p>
            <a:pPr>
              <a:defRPr sz="900">
                <a:latin typeface="Assistant" panose="00000500000000000000" pitchFamily="2" charset="-79"/>
                <a:cs typeface="Assistant" panose="00000500000000000000" pitchFamily="2" charset="-79"/>
              </a:defRPr>
            </a:pPr>
            <a:endParaRPr lang="he-IL"/>
          </a:p>
        </c:txPr>
        <c:crossAx val="202180864"/>
        <c:crosses val="autoZero"/>
        <c:auto val="1"/>
        <c:lblAlgn val="ctr"/>
        <c:lblOffset val="100"/>
        <c:noMultiLvlLbl val="0"/>
      </c:catAx>
      <c:valAx>
        <c:axId val="202180864"/>
        <c:scaling>
          <c:orientation val="minMax"/>
          <c:min val="-12000"/>
        </c:scaling>
        <c:delete val="0"/>
        <c:axPos val="l"/>
        <c:numFmt formatCode="General" sourceLinked="0"/>
        <c:majorTickMark val="none"/>
        <c:minorTickMark val="none"/>
        <c:tickLblPos val="nextTo"/>
        <c:spPr>
          <a:ln>
            <a:noFill/>
          </a:ln>
        </c:spPr>
        <c:txPr>
          <a:bodyPr/>
          <a:lstStyle/>
          <a:p>
            <a:pPr>
              <a:defRPr sz="1100">
                <a:latin typeface="Assistant" panose="00000500000000000000" pitchFamily="2" charset="-79"/>
                <a:cs typeface="Assistant" panose="00000500000000000000" pitchFamily="2" charset="-79"/>
              </a:defRPr>
            </a:pPr>
            <a:endParaRPr lang="he-IL"/>
          </a:p>
        </c:txPr>
        <c:crossAx val="202179328"/>
        <c:crosses val="autoZero"/>
        <c:crossBetween val="between"/>
        <c:majorUnit val="4000"/>
        <c:dispUnits>
          <c:builtInUnit val="thousands"/>
        </c:dispUnits>
      </c:valAx>
      <c:spPr>
        <a:solidFill>
          <a:schemeClr val="bg1">
            <a:lumMod val="95000"/>
          </a:schemeClr>
        </a:solidFill>
        <a:ln>
          <a:noFill/>
        </a:ln>
      </c:spPr>
    </c:plotArea>
    <c:legend>
      <c:legendPos val="b"/>
      <c:layout>
        <c:manualLayout>
          <c:xMode val="edge"/>
          <c:yMode val="edge"/>
          <c:x val="9.1875277777777778E-2"/>
          <c:y val="2.4489814814814818E-2"/>
          <c:w val="0.88414555555555552"/>
          <c:h val="0.30808240740740739"/>
        </c:manualLayout>
      </c:layout>
      <c:overlay val="0"/>
      <c:spPr>
        <a:ln>
          <a:noFill/>
        </a:ln>
      </c:spPr>
      <c:txPr>
        <a:bodyPr/>
        <a:lstStyle/>
        <a:p>
          <a:pPr>
            <a:defRPr sz="1000">
              <a:latin typeface="Assistant" panose="00000500000000000000" pitchFamily="2" charset="-79"/>
              <a:cs typeface="Assistant" panose="00000500000000000000" pitchFamily="2" charset="-79"/>
            </a:defRPr>
          </a:pPr>
          <a:endParaRPr lang="he-IL"/>
        </a:p>
      </c:txPr>
    </c:legend>
    <c:plotVisOnly val="1"/>
    <c:dispBlanksAs val="gap"/>
    <c:showDLblsOverMax val="0"/>
  </c:chart>
  <c:spPr>
    <a:solidFill>
      <a:schemeClr val="bg1">
        <a:lumMod val="95000"/>
      </a:schemeClr>
    </a:solidFill>
    <a:ln w="9525">
      <a:noFill/>
    </a:ln>
  </c:sp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51381320473269E-2"/>
          <c:y val="0.25536203703703703"/>
          <c:w val="0.88033516578938409"/>
          <c:h val="0.47862407407407404"/>
        </c:manualLayout>
      </c:layout>
      <c:barChart>
        <c:barDir val="col"/>
        <c:grouping val="clustered"/>
        <c:varyColors val="0"/>
        <c:ser>
          <c:idx val="1"/>
          <c:order val="0"/>
          <c:tx>
            <c:strRef>
              <c:f>'date 4.13'!$D$1</c:f>
              <c:strCache>
                <c:ptCount val="1"/>
                <c:pt idx="0">
                  <c:v>Debt instruments</c:v>
                </c:pt>
              </c:strCache>
            </c:strRef>
          </c:tx>
          <c:spPr>
            <a:solidFill>
              <a:schemeClr val="bg1">
                <a:lumMod val="75000"/>
              </a:schemeClr>
            </a:solidFill>
            <a:ln>
              <a:noFill/>
            </a:ln>
            <a:effectLst/>
          </c:spPr>
          <c:invertIfNegative val="0"/>
          <c:dLbls>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24-44AE-B859-ED03A03B81AC}"/>
                </c:ext>
              </c:extLst>
            </c:dLbl>
            <c:dLbl>
              <c:idx val="24"/>
              <c:layout>
                <c:manualLayout>
                  <c:x val="0"/>
                  <c:y val="2.35185185185185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80-4D17-87A2-5C45A9D37EDC}"/>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lumMod val="50000"/>
                      </a:schemeClr>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'date 4.13'!$A$14:$B$38</c:f>
              <c:multiLvlStrCache>
                <c:ptCount val="25"/>
                <c:lvl>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lvl>
                <c:lvl>
                  <c:pt idx="1">
                    <c:v>2021</c:v>
                  </c:pt>
                  <c:pt idx="13">
                    <c:v>2022</c:v>
                  </c:pt>
                </c:lvl>
              </c:multiLvlStrCache>
            </c:multiLvlStrRef>
          </c:cat>
          <c:val>
            <c:numRef>
              <c:f>'date 4.13'!$D$14:$D$38</c:f>
              <c:numCache>
                <c:formatCode>#,##0</c:formatCode>
                <c:ptCount val="25"/>
                <c:pt idx="0">
                  <c:v>17.183681416048671</c:v>
                </c:pt>
                <c:pt idx="1">
                  <c:v>22.688220537405844</c:v>
                </c:pt>
                <c:pt idx="2">
                  <c:v>25.621988914150485</c:v>
                </c:pt>
                <c:pt idx="3">
                  <c:v>28.761163000130747</c:v>
                </c:pt>
                <c:pt idx="4">
                  <c:v>29.297229258166745</c:v>
                </c:pt>
                <c:pt idx="5">
                  <c:v>30.235850394928402</c:v>
                </c:pt>
                <c:pt idx="6">
                  <c:v>29.211969274211629</c:v>
                </c:pt>
                <c:pt idx="7">
                  <c:v>30.787225912469658</c:v>
                </c:pt>
                <c:pt idx="8">
                  <c:v>31.373252214068806</c:v>
                </c:pt>
                <c:pt idx="9">
                  <c:v>30.510030122092367</c:v>
                </c:pt>
                <c:pt idx="10">
                  <c:v>33.188915560649846</c:v>
                </c:pt>
                <c:pt idx="11">
                  <c:v>32.740961478178818</c:v>
                </c:pt>
                <c:pt idx="12">
                  <c:v>35.017917914642304</c:v>
                </c:pt>
                <c:pt idx="13">
                  <c:v>34.442594842612358</c:v>
                </c:pt>
                <c:pt idx="14">
                  <c:v>33.242213893418281</c:v>
                </c:pt>
                <c:pt idx="15">
                  <c:v>32.467275442220263</c:v>
                </c:pt>
                <c:pt idx="16">
                  <c:v>32.531321172378561</c:v>
                </c:pt>
                <c:pt idx="17">
                  <c:v>33.761235362462124</c:v>
                </c:pt>
                <c:pt idx="18">
                  <c:v>33.63158442722527</c:v>
                </c:pt>
                <c:pt idx="19">
                  <c:v>33.739807802109404</c:v>
                </c:pt>
                <c:pt idx="20">
                  <c:v>32.117229596283757</c:v>
                </c:pt>
                <c:pt idx="21">
                  <c:v>35.246049161484784</c:v>
                </c:pt>
                <c:pt idx="22">
                  <c:v>39.122146605931448</c:v>
                </c:pt>
                <c:pt idx="23">
                  <c:v>37.33255157542645</c:v>
                </c:pt>
                <c:pt idx="24">
                  <c:v>33.41831222560586</c:v>
                </c:pt>
              </c:numCache>
            </c:numRef>
          </c:val>
          <c:extLst>
            <c:ext xmlns:c16="http://schemas.microsoft.com/office/drawing/2014/chart" uri="{C3380CC4-5D6E-409C-BE32-E72D297353CC}">
              <c16:uniqueId val="{00000000-137E-4036-AE04-2E21B7B358B9}"/>
            </c:ext>
          </c:extLst>
        </c:ser>
        <c:ser>
          <c:idx val="4"/>
          <c:order val="1"/>
          <c:tx>
            <c:strRef>
              <c:f>'date 4.13'!$C$1</c:f>
              <c:strCache>
                <c:ptCount val="1"/>
                <c:pt idx="0">
                  <c:v>Derivatives</c:v>
                </c:pt>
              </c:strCache>
            </c:strRef>
          </c:tx>
          <c:spPr>
            <a:solidFill>
              <a:schemeClr val="accent6"/>
            </a:solidFill>
            <a:ln>
              <a:noFill/>
            </a:ln>
            <a:effectLst/>
          </c:spPr>
          <c:invertIfNegative val="0"/>
          <c:dLbls>
            <c:dLbl>
              <c:idx val="12"/>
              <c:layout>
                <c:manualLayout>
                  <c:x val="-3.5196093510755544E-3"/>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924-44AE-B859-ED03A03B81AC}"/>
                </c:ext>
              </c:extLst>
            </c:dLbl>
            <c:dLbl>
              <c:idx val="24"/>
              <c:layout>
                <c:manualLayout>
                  <c:x val="0"/>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80-4D17-87A2-5C45A9D37EDC}"/>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6">
                        <a:lumMod val="75000"/>
                      </a:schemeClr>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'date 4.13'!$A$14:$B$38</c:f>
              <c:multiLvlStrCache>
                <c:ptCount val="25"/>
                <c:lvl>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lvl>
                <c:lvl>
                  <c:pt idx="1">
                    <c:v>2021</c:v>
                  </c:pt>
                  <c:pt idx="13">
                    <c:v>2022</c:v>
                  </c:pt>
                </c:lvl>
              </c:multiLvlStrCache>
            </c:multiLvlStrRef>
          </c:cat>
          <c:val>
            <c:numRef>
              <c:f>'date 4.13'!$C$14:$C$38</c:f>
              <c:numCache>
                <c:formatCode>#,##0</c:formatCode>
                <c:ptCount val="25"/>
                <c:pt idx="0">
                  <c:v>-19.515421480726857</c:v>
                </c:pt>
                <c:pt idx="1">
                  <c:v>-25.679616277254407</c:v>
                </c:pt>
                <c:pt idx="2">
                  <c:v>-28.642118542487754</c:v>
                </c:pt>
                <c:pt idx="3">
                  <c:v>-33.338665865585654</c:v>
                </c:pt>
                <c:pt idx="4">
                  <c:v>-32.126472805303621</c:v>
                </c:pt>
                <c:pt idx="5">
                  <c:v>-27.36337974607401</c:v>
                </c:pt>
                <c:pt idx="6">
                  <c:v>-25.798232270791249</c:v>
                </c:pt>
                <c:pt idx="7">
                  <c:v>-27.943404048472999</c:v>
                </c:pt>
                <c:pt idx="8">
                  <c:v>-28.206544265296987</c:v>
                </c:pt>
                <c:pt idx="9">
                  <c:v>-25.28434524331669</c:v>
                </c:pt>
                <c:pt idx="10">
                  <c:v>-26.47559818374603</c:v>
                </c:pt>
                <c:pt idx="11">
                  <c:v>-28.628094684541999</c:v>
                </c:pt>
                <c:pt idx="12">
                  <c:v>-28.035312784908097</c:v>
                </c:pt>
                <c:pt idx="13">
                  <c:v>-30.677696942488726</c:v>
                </c:pt>
                <c:pt idx="14">
                  <c:v>-30.972677762773579</c:v>
                </c:pt>
                <c:pt idx="15">
                  <c:v>-27.543281631246355</c:v>
                </c:pt>
                <c:pt idx="16">
                  <c:v>-31.849649978037657</c:v>
                </c:pt>
                <c:pt idx="17">
                  <c:v>-35.483179882855218</c:v>
                </c:pt>
                <c:pt idx="18">
                  <c:v>-32.879797428136612</c:v>
                </c:pt>
                <c:pt idx="19">
                  <c:v>-30.585549837348214</c:v>
                </c:pt>
                <c:pt idx="20">
                  <c:v>-26.64309361866728</c:v>
                </c:pt>
                <c:pt idx="21">
                  <c:v>-30.938956339596068</c:v>
                </c:pt>
                <c:pt idx="22">
                  <c:v>-32.46892867816819</c:v>
                </c:pt>
                <c:pt idx="23">
                  <c:v>-27.752411035679231</c:v>
                </c:pt>
                <c:pt idx="24">
                  <c:v>-24.559143847178984</c:v>
                </c:pt>
              </c:numCache>
            </c:numRef>
          </c:val>
          <c:extLst>
            <c:ext xmlns:c16="http://schemas.microsoft.com/office/drawing/2014/chart" uri="{C3380CC4-5D6E-409C-BE32-E72D297353CC}">
              <c16:uniqueId val="{00000001-137E-4036-AE04-2E21B7B358B9}"/>
            </c:ext>
          </c:extLst>
        </c:ser>
        <c:dLbls>
          <c:showLegendKey val="0"/>
          <c:showVal val="0"/>
          <c:showCatName val="0"/>
          <c:showSerName val="0"/>
          <c:showPercent val="0"/>
          <c:showBubbleSize val="0"/>
        </c:dLbls>
        <c:gapWidth val="150"/>
        <c:axId val="1193173928"/>
        <c:axId val="1193171304"/>
      </c:barChart>
      <c:lineChart>
        <c:grouping val="standard"/>
        <c:varyColors val="0"/>
        <c:ser>
          <c:idx val="3"/>
          <c:order val="2"/>
          <c:tx>
            <c:strRef>
              <c:f>'date 4.13'!$F$1</c:f>
              <c:strCache>
                <c:ptCount val="1"/>
                <c:pt idx="0">
                  <c:v>Exposure in shekels</c:v>
                </c:pt>
              </c:strCache>
            </c:strRef>
          </c:tx>
          <c:spPr>
            <a:ln w="28575" cap="rnd">
              <a:solidFill>
                <a:schemeClr val="accent6">
                  <a:lumMod val="50000"/>
                </a:schemeClr>
              </a:solidFill>
              <a:round/>
            </a:ln>
            <a:effectLst/>
          </c:spPr>
          <c:marker>
            <c:symbol val="none"/>
          </c:marker>
          <c:dPt>
            <c:idx val="12"/>
            <c:marker>
              <c:symbol val="circle"/>
              <c:size val="5"/>
              <c:spPr>
                <a:solidFill>
                  <a:schemeClr val="tx1"/>
                </a:solidFill>
                <a:ln w="9525">
                  <a:solidFill>
                    <a:srgbClr val="177990"/>
                  </a:solidFill>
                </a:ln>
                <a:effectLst/>
              </c:spPr>
            </c:marker>
            <c:bubble3D val="0"/>
            <c:extLst>
              <c:ext xmlns:c16="http://schemas.microsoft.com/office/drawing/2014/chart" uri="{C3380CC4-5D6E-409C-BE32-E72D297353CC}">
                <c16:uniqueId val="{0000001D-7924-44AE-B859-ED03A03B81AC}"/>
              </c:ext>
            </c:extLst>
          </c:dPt>
          <c:dPt>
            <c:idx val="22"/>
            <c:marker>
              <c:symbol val="none"/>
            </c:marker>
            <c:bubble3D val="0"/>
            <c:extLst>
              <c:ext xmlns:c16="http://schemas.microsoft.com/office/drawing/2014/chart" uri="{C3380CC4-5D6E-409C-BE32-E72D297353CC}">
                <c16:uniqueId val="{00000003-137E-4036-AE04-2E21B7B358B9}"/>
              </c:ext>
            </c:extLst>
          </c:dPt>
          <c:dPt>
            <c:idx val="24"/>
            <c:marker>
              <c:symbol val="circle"/>
              <c:size val="5"/>
              <c:spPr>
                <a:solidFill>
                  <a:schemeClr val="tx1"/>
                </a:solidFill>
                <a:ln w="9525">
                  <a:solidFill>
                    <a:srgbClr val="177990"/>
                  </a:solidFill>
                </a:ln>
                <a:effectLst/>
              </c:spPr>
            </c:marker>
            <c:bubble3D val="0"/>
            <c:extLst>
              <c:ext xmlns:c16="http://schemas.microsoft.com/office/drawing/2014/chart" uri="{C3380CC4-5D6E-409C-BE32-E72D297353CC}">
                <c16:uniqueId val="{00000001-3BA8-4F35-B5F9-3BBAE30F6D17}"/>
              </c:ext>
            </c:extLst>
          </c:dPt>
          <c:dLbls>
            <c:dLbl>
              <c:idx val="12"/>
              <c:layout>
                <c:manualLayout>
                  <c:x val="-3.6841441598734113E-2"/>
                  <c:y val="-4.2524537037037034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177990"/>
                      </a:solidFill>
                      <a:latin typeface="Assistant" panose="00000500000000000000" pitchFamily="2" charset="-79"/>
                      <a:ea typeface="+mn-ea"/>
                      <a:cs typeface="Assistant" panose="00000500000000000000" pitchFamily="2" charset="-79"/>
                    </a:defRPr>
                  </a:pPr>
                  <a:endParaRPr lang="he-I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924-44AE-B859-ED03A03B81AC}"/>
                </c:ext>
              </c:extLst>
            </c:dLbl>
            <c:dLbl>
              <c:idx val="24"/>
              <c:layout>
                <c:manualLayout>
                  <c:x val="-1.0557578706610836E-2"/>
                  <c:y val="-5.2916666666666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A8-4F35-B5F9-3BBAE30F6D1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177990"/>
                    </a:solidFill>
                    <a:latin typeface="+mn-lt"/>
                    <a:ea typeface="+mn-ea"/>
                    <a:cs typeface="+mn-cs"/>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'date 4.13'!$F$14:$F$38</c:f>
              <c:numCache>
                <c:formatCode>#,##0</c:formatCode>
                <c:ptCount val="25"/>
                <c:pt idx="0">
                  <c:v>36.213659935321814</c:v>
                </c:pt>
                <c:pt idx="1">
                  <c:v>35.704604260151434</c:v>
                </c:pt>
                <c:pt idx="2">
                  <c:v>35.811070371662723</c:v>
                </c:pt>
                <c:pt idx="3">
                  <c:v>35.731697134545087</c:v>
                </c:pt>
                <c:pt idx="4">
                  <c:v>40.549856452863125</c:v>
                </c:pt>
                <c:pt idx="5">
                  <c:v>48.498970648854396</c:v>
                </c:pt>
                <c:pt idx="6">
                  <c:v>48.625837003420379</c:v>
                </c:pt>
                <c:pt idx="7">
                  <c:v>49.70472186399666</c:v>
                </c:pt>
                <c:pt idx="8">
                  <c:v>53.473154925571819</c:v>
                </c:pt>
                <c:pt idx="9">
                  <c:v>56.132982788975667</c:v>
                </c:pt>
                <c:pt idx="10">
                  <c:v>62.014179814603821</c:v>
                </c:pt>
                <c:pt idx="11">
                  <c:v>60.065613546236818</c:v>
                </c:pt>
                <c:pt idx="12">
                  <c:v>66.995356323034201</c:v>
                </c:pt>
                <c:pt idx="13">
                  <c:v>61.777001574723641</c:v>
                </c:pt>
                <c:pt idx="14">
                  <c:v>60.97534790124471</c:v>
                </c:pt>
                <c:pt idx="15">
                  <c:v>65.321751976273916</c:v>
                </c:pt>
                <c:pt idx="16">
                  <c:v>58.921689642640914</c:v>
                </c:pt>
                <c:pt idx="17">
                  <c:v>52.2585029950069</c:v>
                </c:pt>
                <c:pt idx="18">
                  <c:v>51.481485066288656</c:v>
                </c:pt>
                <c:pt idx="19">
                  <c:v>59.107493057761189</c:v>
                </c:pt>
                <c:pt idx="20">
                  <c:v>64.286750438416476</c:v>
                </c:pt>
                <c:pt idx="21">
                  <c:v>54.842046262988717</c:v>
                </c:pt>
                <c:pt idx="22">
                  <c:v>59.769781275663256</c:v>
                </c:pt>
                <c:pt idx="23">
                  <c:v>61.320848216147219</c:v>
                </c:pt>
                <c:pt idx="24">
                  <c:v>57.954780944826879</c:v>
                </c:pt>
              </c:numCache>
            </c:numRef>
          </c:val>
          <c:smooth val="0"/>
          <c:extLst>
            <c:ext xmlns:c16="http://schemas.microsoft.com/office/drawing/2014/chart" uri="{C3380CC4-5D6E-409C-BE32-E72D297353CC}">
              <c16:uniqueId val="{00000002-137E-4036-AE04-2E21B7B358B9}"/>
            </c:ext>
          </c:extLst>
        </c:ser>
        <c:dLbls>
          <c:showLegendKey val="0"/>
          <c:showVal val="0"/>
          <c:showCatName val="0"/>
          <c:showSerName val="0"/>
          <c:showPercent val="0"/>
          <c:showBubbleSize val="0"/>
        </c:dLbls>
        <c:marker val="1"/>
        <c:smooth val="0"/>
        <c:axId val="1193173928"/>
        <c:axId val="1193171304"/>
      </c:lineChart>
      <c:catAx>
        <c:axId val="11931739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193171304"/>
        <c:crosses val="autoZero"/>
        <c:auto val="1"/>
        <c:lblAlgn val="ctr"/>
        <c:lblOffset val="100"/>
        <c:noMultiLvlLbl val="0"/>
      </c:catAx>
      <c:valAx>
        <c:axId val="11931713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193173928"/>
        <c:crosses val="autoZero"/>
        <c:crossBetween val="between"/>
        <c:majorUnit val="20"/>
      </c:valAx>
      <c:spPr>
        <a:noFill/>
        <a:ln>
          <a:noFill/>
        </a:ln>
        <a:effectLst/>
      </c:spPr>
    </c:plotArea>
    <c:legend>
      <c:legendPos val="b"/>
      <c:layout>
        <c:manualLayout>
          <c:xMode val="edge"/>
          <c:yMode val="edge"/>
          <c:x val="0"/>
          <c:y val="3.9523148148148156E-3"/>
          <c:w val="0.54884843647590098"/>
          <c:h val="0.2379564814814814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bg1">
          <a:lumMod val="95000"/>
        </a:schemeClr>
      </a:solidFill>
      <a:round/>
    </a:ln>
    <a:effectLst/>
  </c:spPr>
  <c:txPr>
    <a:bodyPr/>
    <a:lstStyle/>
    <a:p>
      <a:pPr>
        <a:defRPr/>
      </a:pPr>
      <a:endParaRPr lang="he-I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8180820655476"/>
          <c:y val="0.24219681334290885"/>
          <c:w val="0.90659027777777779"/>
          <c:h val="0.58586342592592588"/>
        </c:manualLayout>
      </c:layout>
      <c:barChart>
        <c:barDir val="col"/>
        <c:grouping val="stacked"/>
        <c:varyColors val="0"/>
        <c:ser>
          <c:idx val="2"/>
          <c:order val="0"/>
          <c:tx>
            <c:strRef>
              <c:f>'data 4.14'!$D$1</c:f>
              <c:strCache>
                <c:ptCount val="1"/>
                <c:pt idx="0">
                  <c:v>Main importers</c:v>
                </c:pt>
              </c:strCache>
            </c:strRef>
          </c:tx>
          <c:spPr>
            <a:solidFill>
              <a:schemeClr val="bg1">
                <a:lumMod val="65000"/>
              </a:schemeClr>
            </a:solidFill>
            <a:ln>
              <a:noFill/>
            </a:ln>
            <a:effectLst/>
          </c:spPr>
          <c:invertIfNegative val="0"/>
          <c:dLbls>
            <c:dLbl>
              <c:idx val="12"/>
              <c:layout>
                <c:manualLayout>
                  <c:x val="0"/>
                  <c:y val="-9.874959140735420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e-I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08-475E-A3CA-7AA4FCCF16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4.14'!$A$2:$A$10</c:f>
              <c:strCache>
                <c:ptCount val="9"/>
                <c:pt idx="0">
                  <c:v>2014</c:v>
                </c:pt>
                <c:pt idx="1">
                  <c:v>2015</c:v>
                </c:pt>
                <c:pt idx="2">
                  <c:v>2016</c:v>
                </c:pt>
                <c:pt idx="3">
                  <c:v>2017</c:v>
                </c:pt>
                <c:pt idx="4">
                  <c:v>2018</c:v>
                </c:pt>
                <c:pt idx="5">
                  <c:v>2019</c:v>
                </c:pt>
                <c:pt idx="6">
                  <c:v>2020</c:v>
                </c:pt>
                <c:pt idx="7">
                  <c:v>2021</c:v>
                </c:pt>
                <c:pt idx="8">
                  <c:v>2022</c:v>
                </c:pt>
              </c:strCache>
            </c:strRef>
          </c:cat>
          <c:val>
            <c:numRef>
              <c:f>'data 4.14'!$D$2:$D$10</c:f>
              <c:numCache>
                <c:formatCode>0.00</c:formatCode>
                <c:ptCount val="9"/>
                <c:pt idx="0">
                  <c:v>14.128334143083581</c:v>
                </c:pt>
                <c:pt idx="1">
                  <c:v>11.685628856863547</c:v>
                </c:pt>
                <c:pt idx="2">
                  <c:v>14.438794759264868</c:v>
                </c:pt>
                <c:pt idx="3">
                  <c:v>8.3029884419000002</c:v>
                </c:pt>
                <c:pt idx="4">
                  <c:v>9.0270939686000009</c:v>
                </c:pt>
                <c:pt idx="5">
                  <c:v>10.138259662000001</c:v>
                </c:pt>
                <c:pt idx="6">
                  <c:v>9.0077849764</c:v>
                </c:pt>
                <c:pt idx="7">
                  <c:v>11.587732697399996</c:v>
                </c:pt>
                <c:pt idx="8">
                  <c:v>12.426317663700001</c:v>
                </c:pt>
              </c:numCache>
            </c:numRef>
          </c:val>
          <c:extLst>
            <c:ext xmlns:c16="http://schemas.microsoft.com/office/drawing/2014/chart" uri="{C3380CC4-5D6E-409C-BE32-E72D297353CC}">
              <c16:uniqueId val="{00000001-D008-475E-A3CA-7AA4FCCF16AF}"/>
            </c:ext>
          </c:extLst>
        </c:ser>
        <c:ser>
          <c:idx val="3"/>
          <c:order val="1"/>
          <c:tx>
            <c:strRef>
              <c:f>'data 4.14'!$E$1</c:f>
              <c:strCache>
                <c:ptCount val="1"/>
                <c:pt idx="0">
                  <c:v>Main exporters</c:v>
                </c:pt>
              </c:strCache>
            </c:strRef>
          </c:tx>
          <c:spPr>
            <a:solidFill>
              <a:schemeClr val="accent6"/>
            </a:solidFill>
            <a:ln>
              <a:noFill/>
            </a:ln>
            <a:effectLst/>
          </c:spPr>
          <c:invertIfNegative val="0"/>
          <c:dLbls>
            <c:dLbl>
              <c:idx val="12"/>
              <c:layout>
                <c:manualLayout>
                  <c:x val="0"/>
                  <c:y val="-5.262212891730994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08-475E-A3CA-7AA4FCCF16A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4.14'!$A$2:$A$10</c:f>
              <c:strCache>
                <c:ptCount val="9"/>
                <c:pt idx="0">
                  <c:v>2014</c:v>
                </c:pt>
                <c:pt idx="1">
                  <c:v>2015</c:v>
                </c:pt>
                <c:pt idx="2">
                  <c:v>2016</c:v>
                </c:pt>
                <c:pt idx="3">
                  <c:v>2017</c:v>
                </c:pt>
                <c:pt idx="4">
                  <c:v>2018</c:v>
                </c:pt>
                <c:pt idx="5">
                  <c:v>2019</c:v>
                </c:pt>
                <c:pt idx="6">
                  <c:v>2020</c:v>
                </c:pt>
                <c:pt idx="7">
                  <c:v>2021</c:v>
                </c:pt>
                <c:pt idx="8">
                  <c:v>2022</c:v>
                </c:pt>
              </c:strCache>
            </c:strRef>
          </c:cat>
          <c:val>
            <c:numRef>
              <c:f>'data 4.14'!$E$2:$E$10</c:f>
              <c:numCache>
                <c:formatCode>0.00</c:formatCode>
                <c:ptCount val="9"/>
                <c:pt idx="0">
                  <c:v>-12.506819461704877</c:v>
                </c:pt>
                <c:pt idx="1">
                  <c:v>-12.144939761072081</c:v>
                </c:pt>
                <c:pt idx="2">
                  <c:v>-10.369806277671531</c:v>
                </c:pt>
                <c:pt idx="3">
                  <c:v>-5.7379051541000008</c:v>
                </c:pt>
                <c:pt idx="4">
                  <c:v>-7.9328477981999992</c:v>
                </c:pt>
                <c:pt idx="5">
                  <c:v>-5.2567953762000004</c:v>
                </c:pt>
                <c:pt idx="6">
                  <c:v>-6.2149235183999991</c:v>
                </c:pt>
                <c:pt idx="7">
                  <c:v>-9.5273101130000022</c:v>
                </c:pt>
                <c:pt idx="8">
                  <c:v>-20.635289356183002</c:v>
                </c:pt>
              </c:numCache>
            </c:numRef>
          </c:val>
          <c:extLst>
            <c:ext xmlns:c16="http://schemas.microsoft.com/office/drawing/2014/chart" uri="{C3380CC4-5D6E-409C-BE32-E72D297353CC}">
              <c16:uniqueId val="{00000003-D008-475E-A3CA-7AA4FCCF16AF}"/>
            </c:ext>
          </c:extLst>
        </c:ser>
        <c:dLbls>
          <c:showLegendKey val="0"/>
          <c:showVal val="0"/>
          <c:showCatName val="0"/>
          <c:showSerName val="0"/>
          <c:showPercent val="0"/>
          <c:showBubbleSize val="0"/>
        </c:dLbls>
        <c:gapWidth val="50"/>
        <c:overlap val="100"/>
        <c:axId val="1043250528"/>
        <c:axId val="1043018632"/>
      </c:barChart>
      <c:lineChart>
        <c:grouping val="standard"/>
        <c:varyColors val="0"/>
        <c:ser>
          <c:idx val="0"/>
          <c:order val="2"/>
          <c:tx>
            <c:strRef>
              <c:f>'data 4.14'!$C$1</c:f>
              <c:strCache>
                <c:ptCount val="1"/>
                <c:pt idx="0">
                  <c:v>Main importers and exporters</c:v>
                </c:pt>
              </c:strCache>
            </c:strRef>
          </c:tx>
          <c:spPr>
            <a:ln w="31750" cap="rnd">
              <a:solidFill>
                <a:schemeClr val="accent6">
                  <a:lumMod val="75000"/>
                </a:schemeClr>
              </a:solidFill>
              <a:round/>
            </a:ln>
            <a:effectLst/>
          </c:spPr>
          <c:marker>
            <c:symbol val="none"/>
          </c:marker>
          <c:dPt>
            <c:idx val="7"/>
            <c:marker>
              <c:symbol val="circle"/>
              <c:size val="5"/>
              <c:spPr>
                <a:solidFill>
                  <a:schemeClr val="tx1"/>
                </a:solidFill>
                <a:ln w="9525">
                  <a:solidFill>
                    <a:schemeClr val="accent6">
                      <a:lumMod val="75000"/>
                    </a:schemeClr>
                  </a:solidFill>
                </a:ln>
                <a:effectLst/>
              </c:spPr>
            </c:marker>
            <c:bubble3D val="0"/>
            <c:extLst>
              <c:ext xmlns:c16="http://schemas.microsoft.com/office/drawing/2014/chart" uri="{C3380CC4-5D6E-409C-BE32-E72D297353CC}">
                <c16:uniqueId val="{00000007-D008-475E-A3CA-7AA4FCCF16AF}"/>
              </c:ext>
            </c:extLst>
          </c:dPt>
          <c:dPt>
            <c:idx val="8"/>
            <c:marker>
              <c:symbol val="circle"/>
              <c:size val="5"/>
              <c:spPr>
                <a:solidFill>
                  <a:schemeClr val="tx1"/>
                </a:solidFill>
                <a:ln w="9525">
                  <a:solidFill>
                    <a:schemeClr val="accent6">
                      <a:lumMod val="75000"/>
                    </a:schemeClr>
                  </a:solidFill>
                </a:ln>
                <a:effectLst/>
              </c:spPr>
            </c:marker>
            <c:bubble3D val="0"/>
            <c:extLst>
              <c:ext xmlns:c16="http://schemas.microsoft.com/office/drawing/2014/chart" uri="{C3380CC4-5D6E-409C-BE32-E72D297353CC}">
                <c16:uniqueId val="{00000006-D008-475E-A3CA-7AA4FCCF16AF}"/>
              </c:ext>
            </c:extLst>
          </c:dPt>
          <c:dLbls>
            <c:dLbl>
              <c:idx val="7"/>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e-IL"/>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08-475E-A3CA-7AA4FCCF16AF}"/>
                </c:ext>
              </c:extLst>
            </c:dLbl>
            <c:dLbl>
              <c:idx val="8"/>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e-IL"/>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08-475E-A3CA-7AA4FCCF16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4.14'!$A$2:$A$10</c:f>
              <c:strCache>
                <c:ptCount val="9"/>
                <c:pt idx="0">
                  <c:v>2014</c:v>
                </c:pt>
                <c:pt idx="1">
                  <c:v>2015</c:v>
                </c:pt>
                <c:pt idx="2">
                  <c:v>2016</c:v>
                </c:pt>
                <c:pt idx="3">
                  <c:v>2017</c:v>
                </c:pt>
                <c:pt idx="4">
                  <c:v>2018</c:v>
                </c:pt>
                <c:pt idx="5">
                  <c:v>2019</c:v>
                </c:pt>
                <c:pt idx="6">
                  <c:v>2020</c:v>
                </c:pt>
                <c:pt idx="7">
                  <c:v>2021</c:v>
                </c:pt>
                <c:pt idx="8">
                  <c:v>2022</c:v>
                </c:pt>
              </c:strCache>
            </c:strRef>
          </c:cat>
          <c:val>
            <c:numRef>
              <c:f>'data 4.14'!$C$2:$C$10</c:f>
              <c:numCache>
                <c:formatCode>0.00</c:formatCode>
                <c:ptCount val="9"/>
                <c:pt idx="0">
                  <c:v>1.6215146813787022</c:v>
                </c:pt>
                <c:pt idx="1">
                  <c:v>-0.45931090420853365</c:v>
                </c:pt>
                <c:pt idx="2">
                  <c:v>4.068988481593335</c:v>
                </c:pt>
                <c:pt idx="3">
                  <c:v>2.5650832878000003</c:v>
                </c:pt>
                <c:pt idx="4">
                  <c:v>1.0942461703999997</c:v>
                </c:pt>
                <c:pt idx="5">
                  <c:v>4.8814642857999999</c:v>
                </c:pt>
                <c:pt idx="6">
                  <c:v>2.792861458</c:v>
                </c:pt>
                <c:pt idx="7">
                  <c:v>2.0604225843999999</c:v>
                </c:pt>
                <c:pt idx="8">
                  <c:v>-8.1999999999999993</c:v>
                </c:pt>
              </c:numCache>
            </c:numRef>
          </c:val>
          <c:smooth val="0"/>
          <c:extLst>
            <c:ext xmlns:c16="http://schemas.microsoft.com/office/drawing/2014/chart" uri="{C3380CC4-5D6E-409C-BE32-E72D297353CC}">
              <c16:uniqueId val="{00000004-D008-475E-A3CA-7AA4FCCF16AF}"/>
            </c:ext>
          </c:extLst>
        </c:ser>
        <c:dLbls>
          <c:showLegendKey val="0"/>
          <c:showVal val="0"/>
          <c:showCatName val="0"/>
          <c:showSerName val="0"/>
          <c:showPercent val="0"/>
          <c:showBubbleSize val="0"/>
        </c:dLbls>
        <c:marker val="1"/>
        <c:smooth val="0"/>
        <c:axId val="1043250528"/>
        <c:axId val="1043018632"/>
      </c:lineChart>
      <c:catAx>
        <c:axId val="1043250528"/>
        <c:scaling>
          <c:orientation val="minMax"/>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043018632"/>
        <c:crosses val="autoZero"/>
        <c:auto val="1"/>
        <c:lblAlgn val="ctr"/>
        <c:lblOffset val="100"/>
        <c:noMultiLvlLbl val="0"/>
      </c:catAx>
      <c:valAx>
        <c:axId val="1043018632"/>
        <c:scaling>
          <c:orientation val="minMax"/>
          <c:max val="20"/>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043250528"/>
        <c:crosses val="autoZero"/>
        <c:crossBetween val="between"/>
        <c:majorUnit val="5"/>
      </c:valAx>
      <c:spPr>
        <a:noFill/>
        <a:ln>
          <a:noFill/>
        </a:ln>
        <a:effectLst/>
      </c:spPr>
    </c:plotArea>
    <c:legend>
      <c:legendPos val="b"/>
      <c:layout>
        <c:manualLayout>
          <c:xMode val="edge"/>
          <c:yMode val="edge"/>
          <c:x val="0"/>
          <c:y val="5.632041467774347E-3"/>
          <c:w val="0.65427777777777774"/>
          <c:h val="0.282779629629629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95277777777775E-2"/>
          <c:y val="0.26299880952380955"/>
          <c:w val="0.83556166666666665"/>
          <c:h val="0.61921547619047623"/>
        </c:manualLayout>
      </c:layout>
      <c:barChart>
        <c:barDir val="col"/>
        <c:grouping val="clustered"/>
        <c:varyColors val="0"/>
        <c:ser>
          <c:idx val="1"/>
          <c:order val="1"/>
          <c:tx>
            <c:strRef>
              <c:f>'data 4.15 (a)'!$D$1</c:f>
              <c:strCache>
                <c:ptCount val="1"/>
                <c:pt idx="0">
                  <c:v>Total exposure to foreign exchange</c:v>
                </c:pt>
              </c:strCache>
            </c:strRef>
          </c:tx>
          <c:spPr>
            <a:solidFill>
              <a:schemeClr val="bg1">
                <a:lumMod val="50000"/>
              </a:schemeClr>
            </a:solidFill>
          </c:spPr>
          <c:invertIfNegative val="0"/>
          <c:cat>
            <c:numRef>
              <c:f>'data 4.15 (a)'!$A$2:$A$169</c:f>
              <c:numCache>
                <c:formatCode>mm/yyyy</c:formatCode>
                <c:ptCount val="168"/>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pt idx="132">
                  <c:v>43861</c:v>
                </c:pt>
                <c:pt idx="133">
                  <c:v>43890</c:v>
                </c:pt>
                <c:pt idx="134">
                  <c:v>43921</c:v>
                </c:pt>
                <c:pt idx="135">
                  <c:v>43951</c:v>
                </c:pt>
                <c:pt idx="136">
                  <c:v>43982</c:v>
                </c:pt>
                <c:pt idx="137">
                  <c:v>44012</c:v>
                </c:pt>
                <c:pt idx="138">
                  <c:v>44043</c:v>
                </c:pt>
                <c:pt idx="139">
                  <c:v>44074</c:v>
                </c:pt>
                <c:pt idx="140">
                  <c:v>44104</c:v>
                </c:pt>
                <c:pt idx="141">
                  <c:v>44135</c:v>
                </c:pt>
                <c:pt idx="142">
                  <c:v>44165</c:v>
                </c:pt>
                <c:pt idx="143">
                  <c:v>44196</c:v>
                </c:pt>
                <c:pt idx="144">
                  <c:v>44227</c:v>
                </c:pt>
                <c:pt idx="145">
                  <c:v>44255</c:v>
                </c:pt>
                <c:pt idx="146">
                  <c:v>44286</c:v>
                </c:pt>
                <c:pt idx="147">
                  <c:v>44316</c:v>
                </c:pt>
                <c:pt idx="148">
                  <c:v>44347</c:v>
                </c:pt>
                <c:pt idx="149">
                  <c:v>44377</c:v>
                </c:pt>
                <c:pt idx="150">
                  <c:v>44408</c:v>
                </c:pt>
                <c:pt idx="151">
                  <c:v>44439</c:v>
                </c:pt>
                <c:pt idx="152">
                  <c:v>44469</c:v>
                </c:pt>
                <c:pt idx="153">
                  <c:v>44500</c:v>
                </c:pt>
                <c:pt idx="154">
                  <c:v>44530</c:v>
                </c:pt>
                <c:pt idx="155">
                  <c:v>44561</c:v>
                </c:pt>
                <c:pt idx="156">
                  <c:v>44592</c:v>
                </c:pt>
                <c:pt idx="157">
                  <c:v>44620</c:v>
                </c:pt>
                <c:pt idx="158">
                  <c:v>44651</c:v>
                </c:pt>
                <c:pt idx="159">
                  <c:v>44681</c:v>
                </c:pt>
                <c:pt idx="160">
                  <c:v>44712</c:v>
                </c:pt>
                <c:pt idx="161">
                  <c:v>44742</c:v>
                </c:pt>
                <c:pt idx="162">
                  <c:v>44773</c:v>
                </c:pt>
                <c:pt idx="163">
                  <c:v>44804</c:v>
                </c:pt>
                <c:pt idx="164">
                  <c:v>44834</c:v>
                </c:pt>
                <c:pt idx="165">
                  <c:v>44865</c:v>
                </c:pt>
                <c:pt idx="166">
                  <c:v>44895</c:v>
                </c:pt>
                <c:pt idx="167">
                  <c:v>44926</c:v>
                </c:pt>
              </c:numCache>
            </c:numRef>
          </c:cat>
          <c:val>
            <c:numRef>
              <c:f>'data 4.15 (a)'!$D$2:$D$169</c:f>
              <c:numCache>
                <c:formatCode>_ * #,##0_ ;_ * \-#,##0_ ;_ * "-"??_ ;_ @_ </c:formatCode>
                <c:ptCount val="168"/>
                <c:pt idx="0">
                  <c:v>-2061.9568979759993</c:v>
                </c:pt>
                <c:pt idx="1">
                  <c:v>-2001.623933558873</c:v>
                </c:pt>
                <c:pt idx="2">
                  <c:v>-2010.4804507614351</c:v>
                </c:pt>
                <c:pt idx="3">
                  <c:v>-2762.9792715552476</c:v>
                </c:pt>
                <c:pt idx="4">
                  <c:v>-1431.5981068692854</c:v>
                </c:pt>
                <c:pt idx="5">
                  <c:v>-1304.9506841771545</c:v>
                </c:pt>
                <c:pt idx="6">
                  <c:v>-1589.0235107772878</c:v>
                </c:pt>
                <c:pt idx="7">
                  <c:v>-1262.2678275218386</c:v>
                </c:pt>
                <c:pt idx="8">
                  <c:v>-1353.9168097744441</c:v>
                </c:pt>
                <c:pt idx="9">
                  <c:v>-1305.963992814728</c:v>
                </c:pt>
                <c:pt idx="10">
                  <c:v>-1161.3371200604361</c:v>
                </c:pt>
                <c:pt idx="11">
                  <c:v>-1487.7239984496973</c:v>
                </c:pt>
                <c:pt idx="12">
                  <c:v>-845.70458290777424</c:v>
                </c:pt>
                <c:pt idx="13">
                  <c:v>-934.7832884817235</c:v>
                </c:pt>
                <c:pt idx="14">
                  <c:v>-1223.1614543495671</c:v>
                </c:pt>
                <c:pt idx="15">
                  <c:v>-1886.4180631814052</c:v>
                </c:pt>
                <c:pt idx="16">
                  <c:v>-1502.4687840798779</c:v>
                </c:pt>
                <c:pt idx="17">
                  <c:v>-1729.0171251612956</c:v>
                </c:pt>
                <c:pt idx="18">
                  <c:v>-1559.9776208759777</c:v>
                </c:pt>
                <c:pt idx="19">
                  <c:v>-1941.4153302627456</c:v>
                </c:pt>
                <c:pt idx="20">
                  <c:v>-1885.3751787175897</c:v>
                </c:pt>
                <c:pt idx="21">
                  <c:v>-1835.3406098481701</c:v>
                </c:pt>
                <c:pt idx="22">
                  <c:v>-1944.7435675251363</c:v>
                </c:pt>
                <c:pt idx="23">
                  <c:v>-2359.7369766131196</c:v>
                </c:pt>
                <c:pt idx="24">
                  <c:v>-2398.6042803234541</c:v>
                </c:pt>
                <c:pt idx="25">
                  <c:v>-2583.5781004969758</c:v>
                </c:pt>
                <c:pt idx="26">
                  <c:v>-2697.8329100833089</c:v>
                </c:pt>
                <c:pt idx="27">
                  <c:v>-2939.6195257732088</c:v>
                </c:pt>
                <c:pt idx="28">
                  <c:v>-2620.7258684899607</c:v>
                </c:pt>
                <c:pt idx="29">
                  <c:v>-2811.690289897515</c:v>
                </c:pt>
                <c:pt idx="30">
                  <c:v>-2671.4886851311967</c:v>
                </c:pt>
                <c:pt idx="31">
                  <c:v>-2408.079367622242</c:v>
                </c:pt>
                <c:pt idx="32">
                  <c:v>-2178.9281600215418</c:v>
                </c:pt>
                <c:pt idx="33">
                  <c:v>-1928.588787458375</c:v>
                </c:pt>
                <c:pt idx="34">
                  <c:v>-1821.9350382283319</c:v>
                </c:pt>
                <c:pt idx="35">
                  <c:v>-1694.8981994242404</c:v>
                </c:pt>
                <c:pt idx="36">
                  <c:v>-796.43693544066446</c:v>
                </c:pt>
                <c:pt idx="37">
                  <c:v>-256.46934944236637</c:v>
                </c:pt>
                <c:pt idx="38">
                  <c:v>-73.372557200525989</c:v>
                </c:pt>
                <c:pt idx="39">
                  <c:v>140.18384800000786</c:v>
                </c:pt>
                <c:pt idx="40">
                  <c:v>-267.07900025763774</c:v>
                </c:pt>
                <c:pt idx="41">
                  <c:v>498.30209023704992</c:v>
                </c:pt>
                <c:pt idx="42">
                  <c:v>334.29887665750357</c:v>
                </c:pt>
                <c:pt idx="43">
                  <c:v>510.83961767627989</c:v>
                </c:pt>
                <c:pt idx="44">
                  <c:v>554.35124233128226</c:v>
                </c:pt>
                <c:pt idx="45">
                  <c:v>340</c:v>
                </c:pt>
                <c:pt idx="46">
                  <c:v>506.95695538057043</c:v>
                </c:pt>
                <c:pt idx="47">
                  <c:v>994.07446289847576</c:v>
                </c:pt>
                <c:pt idx="48">
                  <c:v>956.93296942059533</c:v>
                </c:pt>
                <c:pt idx="49">
                  <c:v>379.14604099244752</c:v>
                </c:pt>
                <c:pt idx="50">
                  <c:v>819.98831140351103</c:v>
                </c:pt>
                <c:pt idx="51">
                  <c:v>406.00461602669384</c:v>
                </c:pt>
                <c:pt idx="52">
                  <c:v>1300.5448683138857</c:v>
                </c:pt>
                <c:pt idx="53">
                  <c:v>629.92996959646553</c:v>
                </c:pt>
                <c:pt idx="54">
                  <c:v>853.83669657879</c:v>
                </c:pt>
                <c:pt idx="55">
                  <c:v>651.60855008301587</c:v>
                </c:pt>
                <c:pt idx="56">
                  <c:v>517.45066723212585</c:v>
                </c:pt>
                <c:pt idx="57">
                  <c:v>466.93597044615308</c:v>
                </c:pt>
                <c:pt idx="58">
                  <c:v>594.54815498156313</c:v>
                </c:pt>
                <c:pt idx="59">
                  <c:v>489.98848170554629</c:v>
                </c:pt>
                <c:pt idx="60">
                  <c:v>158.2654516866678</c:v>
                </c:pt>
                <c:pt idx="61">
                  <c:v>605.04430491990206</c:v>
                </c:pt>
                <c:pt idx="62">
                  <c:v>-257.40945511900645</c:v>
                </c:pt>
                <c:pt idx="63">
                  <c:v>419.65869013273186</c:v>
                </c:pt>
                <c:pt idx="64">
                  <c:v>-126.15758561151233</c:v>
                </c:pt>
                <c:pt idx="65">
                  <c:v>-113.83608202444157</c:v>
                </c:pt>
                <c:pt idx="66">
                  <c:v>-737.30007290753929</c:v>
                </c:pt>
                <c:pt idx="67">
                  <c:v>-264.79547365469625</c:v>
                </c:pt>
                <c:pt idx="68">
                  <c:v>-788.45897158321532</c:v>
                </c:pt>
                <c:pt idx="69">
                  <c:v>-130.29970930234049</c:v>
                </c:pt>
                <c:pt idx="70">
                  <c:v>-915.22198508613656</c:v>
                </c:pt>
                <c:pt idx="71">
                  <c:v>-237.88278734892083</c:v>
                </c:pt>
                <c:pt idx="72">
                  <c:v>-695.94303261975801</c:v>
                </c:pt>
                <c:pt idx="73">
                  <c:v>-585.16393343418531</c:v>
                </c:pt>
                <c:pt idx="74">
                  <c:v>275.16577135679108</c:v>
                </c:pt>
                <c:pt idx="75">
                  <c:v>-409.05850815849408</c:v>
                </c:pt>
                <c:pt idx="76">
                  <c:v>44.031522187811788</c:v>
                </c:pt>
                <c:pt idx="77">
                  <c:v>24.256898381514475</c:v>
                </c:pt>
                <c:pt idx="78">
                  <c:v>204.52067406821516</c:v>
                </c:pt>
                <c:pt idx="79">
                  <c:v>-254.06857506361848</c:v>
                </c:pt>
                <c:pt idx="80">
                  <c:v>-19.667310731576436</c:v>
                </c:pt>
                <c:pt idx="81">
                  <c:v>128.85798810448614</c:v>
                </c:pt>
                <c:pt idx="82">
                  <c:v>-171.02839050813418</c:v>
                </c:pt>
                <c:pt idx="83">
                  <c:v>255.27264223477687</c:v>
                </c:pt>
                <c:pt idx="84">
                  <c:v>-455.84049354595118</c:v>
                </c:pt>
                <c:pt idx="85">
                  <c:v>570.53758567772456</c:v>
                </c:pt>
                <c:pt idx="86">
                  <c:v>540.40302973976213</c:v>
                </c:pt>
                <c:pt idx="87">
                  <c:v>481.9799388460342</c:v>
                </c:pt>
                <c:pt idx="88">
                  <c:v>273.68124415583588</c:v>
                </c:pt>
                <c:pt idx="89">
                  <c:v>499.25252210087638</c:v>
                </c:pt>
                <c:pt idx="90">
                  <c:v>869.52617293623553</c:v>
                </c:pt>
                <c:pt idx="91">
                  <c:v>690.38908082409034</c:v>
                </c:pt>
                <c:pt idx="92">
                  <c:v>992.83413517826921</c:v>
                </c:pt>
                <c:pt idx="93">
                  <c:v>839.24833463236428</c:v>
                </c:pt>
                <c:pt idx="94">
                  <c:v>1101.0123964574086</c:v>
                </c:pt>
                <c:pt idx="95">
                  <c:v>609.31556046812693</c:v>
                </c:pt>
                <c:pt idx="96">
                  <c:v>1004.9999044839387</c:v>
                </c:pt>
                <c:pt idx="97">
                  <c:v>2163.8816452582723</c:v>
                </c:pt>
                <c:pt idx="98">
                  <c:v>487.09140418503375</c:v>
                </c:pt>
                <c:pt idx="99">
                  <c:v>476.03432992541639</c:v>
                </c:pt>
                <c:pt idx="100">
                  <c:v>568.20986801459003</c:v>
                </c:pt>
                <c:pt idx="101">
                  <c:v>464.83142448513172</c:v>
                </c:pt>
                <c:pt idx="102">
                  <c:v>381.50582630691133</c:v>
                </c:pt>
                <c:pt idx="103">
                  <c:v>425.98810066740771</c:v>
                </c:pt>
                <c:pt idx="104">
                  <c:v>400.68671578351132</c:v>
                </c:pt>
                <c:pt idx="105">
                  <c:v>295.75722806021076</c:v>
                </c:pt>
                <c:pt idx="106">
                  <c:v>445.48074592741614</c:v>
                </c:pt>
                <c:pt idx="107">
                  <c:v>442.73119700028474</c:v>
                </c:pt>
                <c:pt idx="108">
                  <c:v>656.83607048458362</c:v>
                </c:pt>
                <c:pt idx="109">
                  <c:v>553.61611764705231</c:v>
                </c:pt>
                <c:pt idx="110">
                  <c:v>388.51418895847019</c:v>
                </c:pt>
                <c:pt idx="111">
                  <c:v>410.22041806021298</c:v>
                </c:pt>
                <c:pt idx="112">
                  <c:v>398.02482613570101</c:v>
                </c:pt>
                <c:pt idx="113">
                  <c:v>76.0306164383328</c:v>
                </c:pt>
                <c:pt idx="114">
                  <c:v>73.41664847161519</c:v>
                </c:pt>
                <c:pt idx="115">
                  <c:v>161.30376526081091</c:v>
                </c:pt>
                <c:pt idx="116">
                  <c:v>192.49119933829206</c:v>
                </c:pt>
                <c:pt idx="117">
                  <c:v>869.9664176296501</c:v>
                </c:pt>
                <c:pt idx="118">
                  <c:v>18.51175898404108</c:v>
                </c:pt>
                <c:pt idx="119">
                  <c:v>-160.93809231591513</c:v>
                </c:pt>
                <c:pt idx="120">
                  <c:v>-115.40195496979504</c:v>
                </c:pt>
                <c:pt idx="121">
                  <c:v>-1105.8520893451605</c:v>
                </c:pt>
                <c:pt idx="122">
                  <c:v>-95.44159416297407</c:v>
                </c:pt>
                <c:pt idx="123">
                  <c:v>136.63838691796263</c:v>
                </c:pt>
                <c:pt idx="124">
                  <c:v>230.48723995600449</c:v>
                </c:pt>
                <c:pt idx="125">
                  <c:v>-154.51134043747516</c:v>
                </c:pt>
                <c:pt idx="126">
                  <c:v>221.55687910829874</c:v>
                </c:pt>
                <c:pt idx="127">
                  <c:v>-203.40547100425101</c:v>
                </c:pt>
                <c:pt idx="128">
                  <c:v>230.2986272257258</c:v>
                </c:pt>
                <c:pt idx="129">
                  <c:v>255.75108245959927</c:v>
                </c:pt>
                <c:pt idx="130">
                  <c:v>253.31618239356249</c:v>
                </c:pt>
                <c:pt idx="131">
                  <c:v>-309.4819502314931</c:v>
                </c:pt>
                <c:pt idx="132">
                  <c:v>-205.67631960555809</c:v>
                </c:pt>
                <c:pt idx="133">
                  <c:v>335.02737813672138</c:v>
                </c:pt>
                <c:pt idx="134">
                  <c:v>70.95195792425875</c:v>
                </c:pt>
                <c:pt idx="135">
                  <c:v>-457.17426285715192</c:v>
                </c:pt>
                <c:pt idx="136">
                  <c:v>-203.38902341519497</c:v>
                </c:pt>
                <c:pt idx="137">
                  <c:v>-39.857414887464984</c:v>
                </c:pt>
                <c:pt idx="138">
                  <c:v>-248.44161384977997</c:v>
                </c:pt>
                <c:pt idx="139">
                  <c:v>-706.74848899465724</c:v>
                </c:pt>
                <c:pt idx="140">
                  <c:v>-665.98914850331494</c:v>
                </c:pt>
                <c:pt idx="141">
                  <c:v>-209.65491233199282</c:v>
                </c:pt>
                <c:pt idx="142">
                  <c:v>615.57717351875908</c:v>
                </c:pt>
                <c:pt idx="143">
                  <c:v>-671.50877760495496</c:v>
                </c:pt>
                <c:pt idx="144">
                  <c:v>-79.711382558511104</c:v>
                </c:pt>
                <c:pt idx="145">
                  <c:v>-385.1564359756012</c:v>
                </c:pt>
                <c:pt idx="146">
                  <c:v>-1590.0114577084314</c:v>
                </c:pt>
                <c:pt idx="147">
                  <c:v>-1597.419944564208</c:v>
                </c:pt>
                <c:pt idx="148">
                  <c:v>-1837.0114940055282</c:v>
                </c:pt>
                <c:pt idx="149">
                  <c:v>-1232.1313680981475</c:v>
                </c:pt>
                <c:pt idx="150">
                  <c:v>-807.88189297865028</c:v>
                </c:pt>
                <c:pt idx="151">
                  <c:v>-919.26540692237904</c:v>
                </c:pt>
                <c:pt idx="152">
                  <c:v>-1562.6489439455327</c:v>
                </c:pt>
                <c:pt idx="153">
                  <c:v>-1082.8273337555293</c:v>
                </c:pt>
                <c:pt idx="154">
                  <c:v>616.55824794434739</c:v>
                </c:pt>
                <c:pt idx="155">
                  <c:v>1068.9113922829492</c:v>
                </c:pt>
                <c:pt idx="156">
                  <c:v>1841.4602190923106</c:v>
                </c:pt>
                <c:pt idx="157">
                  <c:v>1646.2418252007483</c:v>
                </c:pt>
                <c:pt idx="158">
                  <c:v>1342.1102550377618</c:v>
                </c:pt>
                <c:pt idx="159">
                  <c:v>2731.551404883925</c:v>
                </c:pt>
                <c:pt idx="160">
                  <c:v>804.09715098860761</c:v>
                </c:pt>
                <c:pt idx="161">
                  <c:v>1088.9832485714069</c:v>
                </c:pt>
                <c:pt idx="162">
                  <c:v>3217.0133883809904</c:v>
                </c:pt>
                <c:pt idx="163">
                  <c:v>2627.9082280754083</c:v>
                </c:pt>
                <c:pt idx="164">
                  <c:v>2833.3341038668004</c:v>
                </c:pt>
                <c:pt idx="165">
                  <c:v>3177.3232832861322</c:v>
                </c:pt>
                <c:pt idx="166">
                  <c:v>3641.2704242952314</c:v>
                </c:pt>
                <c:pt idx="167">
                  <c:v>4186.9001364023861</c:v>
                </c:pt>
              </c:numCache>
            </c:numRef>
          </c:val>
          <c:extLst>
            <c:ext xmlns:c16="http://schemas.microsoft.com/office/drawing/2014/chart" uri="{C3380CC4-5D6E-409C-BE32-E72D297353CC}">
              <c16:uniqueId val="{00000000-8358-435A-A82D-EBE71460F7C6}"/>
            </c:ext>
          </c:extLst>
        </c:ser>
        <c:dLbls>
          <c:showLegendKey val="0"/>
          <c:showVal val="0"/>
          <c:showCatName val="0"/>
          <c:showSerName val="0"/>
          <c:showPercent val="0"/>
          <c:showBubbleSize val="0"/>
        </c:dLbls>
        <c:gapWidth val="30"/>
        <c:axId val="205965952"/>
        <c:axId val="205672832"/>
      </c:barChart>
      <c:lineChart>
        <c:grouping val="standard"/>
        <c:varyColors val="0"/>
        <c:ser>
          <c:idx val="0"/>
          <c:order val="0"/>
          <c:tx>
            <c:strRef>
              <c:f>'data 4.15 (a)'!$C$1</c:f>
              <c:strCache>
                <c:ptCount val="1"/>
                <c:pt idx="0">
                  <c:v>Derivative instruments</c:v>
                </c:pt>
              </c:strCache>
            </c:strRef>
          </c:tx>
          <c:spPr>
            <a:ln w="31750">
              <a:solidFill>
                <a:schemeClr val="accent6">
                  <a:lumMod val="75000"/>
                </a:schemeClr>
              </a:solidFill>
              <a:prstDash val="solid"/>
            </a:ln>
          </c:spPr>
          <c:marker>
            <c:symbol val="none"/>
          </c:marker>
          <c:dPt>
            <c:idx val="129"/>
            <c:bubble3D val="0"/>
            <c:extLst>
              <c:ext xmlns:c16="http://schemas.microsoft.com/office/drawing/2014/chart" uri="{C3380CC4-5D6E-409C-BE32-E72D297353CC}">
                <c16:uniqueId val="{00000000-81BC-46CC-89CA-5A58E7BC0275}"/>
              </c:ext>
            </c:extLst>
          </c:dPt>
          <c:dPt>
            <c:idx val="131"/>
            <c:marker>
              <c:symbol val="circle"/>
              <c:size val="5"/>
              <c:spPr>
                <a:noFill/>
                <a:ln>
                  <a:noFill/>
                </a:ln>
              </c:spPr>
            </c:marker>
            <c:bubble3D val="0"/>
            <c:extLst>
              <c:ext xmlns:c16="http://schemas.microsoft.com/office/drawing/2014/chart" uri="{C3380CC4-5D6E-409C-BE32-E72D297353CC}">
                <c16:uniqueId val="{00000003-D5A5-4B9B-AC27-B0C3E3347268}"/>
              </c:ext>
            </c:extLst>
          </c:dPt>
          <c:dPt>
            <c:idx val="132"/>
            <c:marker>
              <c:symbol val="circle"/>
              <c:size val="5"/>
              <c:spPr>
                <a:solidFill>
                  <a:schemeClr val="accent6">
                    <a:lumMod val="75000"/>
                  </a:schemeClr>
                </a:solidFill>
                <a:ln>
                  <a:solidFill>
                    <a:schemeClr val="accent6">
                      <a:lumMod val="75000"/>
                    </a:schemeClr>
                  </a:solidFill>
                </a:ln>
              </c:spPr>
            </c:marker>
            <c:bubble3D val="0"/>
            <c:extLst>
              <c:ext xmlns:c16="http://schemas.microsoft.com/office/drawing/2014/chart" uri="{C3380CC4-5D6E-409C-BE32-E72D297353CC}">
                <c16:uniqueId val="{00000002-D5A5-4B9B-AC27-B0C3E3347268}"/>
              </c:ext>
            </c:extLst>
          </c:dPt>
          <c:dPt>
            <c:idx val="143"/>
            <c:marker>
              <c:symbol val="circle"/>
              <c:size val="5"/>
              <c:spPr>
                <a:solidFill>
                  <a:schemeClr val="accent6">
                    <a:lumMod val="75000"/>
                  </a:schemeClr>
                </a:solidFill>
                <a:ln>
                  <a:solidFill>
                    <a:schemeClr val="accent6">
                      <a:lumMod val="75000"/>
                    </a:schemeClr>
                  </a:solidFill>
                </a:ln>
              </c:spPr>
            </c:marker>
            <c:bubble3D val="0"/>
            <c:extLst>
              <c:ext xmlns:c16="http://schemas.microsoft.com/office/drawing/2014/chart" uri="{C3380CC4-5D6E-409C-BE32-E72D297353CC}">
                <c16:uniqueId val="{00000006-A940-4DA2-9113-205E977CF82A}"/>
              </c:ext>
            </c:extLst>
          </c:dPt>
          <c:dLbls>
            <c:dLbl>
              <c:idx val="164"/>
              <c:tx>
                <c:rich>
                  <a:bodyPr/>
                  <a:lstStyle/>
                  <a:p>
                    <a:r>
                      <a:rPr lang="en-US"/>
                      <a:t>49</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64-47AD-AC33-B7BD027BA0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'data 4.15 (a)'!$A$2:$A$169</c:f>
              <c:numCache>
                <c:formatCode>mm/yyyy</c:formatCode>
                <c:ptCount val="168"/>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pt idx="132">
                  <c:v>43861</c:v>
                </c:pt>
                <c:pt idx="133">
                  <c:v>43890</c:v>
                </c:pt>
                <c:pt idx="134">
                  <c:v>43921</c:v>
                </c:pt>
                <c:pt idx="135">
                  <c:v>43951</c:v>
                </c:pt>
                <c:pt idx="136">
                  <c:v>43982</c:v>
                </c:pt>
                <c:pt idx="137">
                  <c:v>44012</c:v>
                </c:pt>
                <c:pt idx="138">
                  <c:v>44043</c:v>
                </c:pt>
                <c:pt idx="139">
                  <c:v>44074</c:v>
                </c:pt>
                <c:pt idx="140">
                  <c:v>44104</c:v>
                </c:pt>
                <c:pt idx="141">
                  <c:v>44135</c:v>
                </c:pt>
                <c:pt idx="142">
                  <c:v>44165</c:v>
                </c:pt>
                <c:pt idx="143">
                  <c:v>44196</c:v>
                </c:pt>
                <c:pt idx="144">
                  <c:v>44227</c:v>
                </c:pt>
                <c:pt idx="145">
                  <c:v>44255</c:v>
                </c:pt>
                <c:pt idx="146">
                  <c:v>44286</c:v>
                </c:pt>
                <c:pt idx="147">
                  <c:v>44316</c:v>
                </c:pt>
                <c:pt idx="148">
                  <c:v>44347</c:v>
                </c:pt>
                <c:pt idx="149">
                  <c:v>44377</c:v>
                </c:pt>
                <c:pt idx="150">
                  <c:v>44408</c:v>
                </c:pt>
                <c:pt idx="151">
                  <c:v>44439</c:v>
                </c:pt>
                <c:pt idx="152">
                  <c:v>44469</c:v>
                </c:pt>
                <c:pt idx="153">
                  <c:v>44500</c:v>
                </c:pt>
                <c:pt idx="154">
                  <c:v>44530</c:v>
                </c:pt>
                <c:pt idx="155">
                  <c:v>44561</c:v>
                </c:pt>
                <c:pt idx="156">
                  <c:v>44592</c:v>
                </c:pt>
                <c:pt idx="157">
                  <c:v>44620</c:v>
                </c:pt>
                <c:pt idx="158">
                  <c:v>44651</c:v>
                </c:pt>
                <c:pt idx="159">
                  <c:v>44681</c:v>
                </c:pt>
                <c:pt idx="160">
                  <c:v>44712</c:v>
                </c:pt>
                <c:pt idx="161">
                  <c:v>44742</c:v>
                </c:pt>
                <c:pt idx="162">
                  <c:v>44773</c:v>
                </c:pt>
                <c:pt idx="163">
                  <c:v>44804</c:v>
                </c:pt>
                <c:pt idx="164">
                  <c:v>44834</c:v>
                </c:pt>
                <c:pt idx="165">
                  <c:v>44865</c:v>
                </c:pt>
                <c:pt idx="166">
                  <c:v>44895</c:v>
                </c:pt>
                <c:pt idx="167">
                  <c:v>44926</c:v>
                </c:pt>
              </c:numCache>
            </c:numRef>
          </c:cat>
          <c:val>
            <c:numRef>
              <c:f>'data 4.15 (a)'!$C$2:$C$169</c:f>
              <c:numCache>
                <c:formatCode>_ * #,##0_ ;_ * \-#,##0_ ;_ * "-"??_ ;_ @_ </c:formatCode>
                <c:ptCount val="168"/>
                <c:pt idx="0">
                  <c:v>-385.37109717097201</c:v>
                </c:pt>
                <c:pt idx="1">
                  <c:v>-226.40965881787668</c:v>
                </c:pt>
                <c:pt idx="2">
                  <c:v>1644.1245988538687</c:v>
                </c:pt>
                <c:pt idx="3">
                  <c:v>1103.099656497717</c:v>
                </c:pt>
                <c:pt idx="4">
                  <c:v>5201.4832996462865</c:v>
                </c:pt>
                <c:pt idx="5">
                  <c:v>6498.6995636641986</c:v>
                </c:pt>
                <c:pt idx="6">
                  <c:v>8465.3210501319281</c:v>
                </c:pt>
                <c:pt idx="7">
                  <c:v>9623.0138205195508</c:v>
                </c:pt>
                <c:pt idx="8">
                  <c:v>10717.506216072379</c:v>
                </c:pt>
                <c:pt idx="9">
                  <c:v>11759.372594767754</c:v>
                </c:pt>
                <c:pt idx="10">
                  <c:v>10880.662378691983</c:v>
                </c:pt>
                <c:pt idx="11">
                  <c:v>11332.218569536426</c:v>
                </c:pt>
                <c:pt idx="12">
                  <c:v>12257.430158431796</c:v>
                </c:pt>
                <c:pt idx="13">
                  <c:v>11916.562028451002</c:v>
                </c:pt>
                <c:pt idx="14">
                  <c:v>12654.55421761379</c:v>
                </c:pt>
                <c:pt idx="15">
                  <c:v>11017.981800322927</c:v>
                </c:pt>
                <c:pt idx="16">
                  <c:v>10466.508537477146</c:v>
                </c:pt>
                <c:pt idx="17">
                  <c:v>11897.788903225806</c:v>
                </c:pt>
                <c:pt idx="18">
                  <c:v>12149.738168827733</c:v>
                </c:pt>
                <c:pt idx="19">
                  <c:v>11637.156628242075</c:v>
                </c:pt>
                <c:pt idx="20">
                  <c:v>13696.463574351979</c:v>
                </c:pt>
                <c:pt idx="21">
                  <c:v>13054.788074807477</c:v>
                </c:pt>
                <c:pt idx="22">
                  <c:v>13168.98964974206</c:v>
                </c:pt>
                <c:pt idx="23">
                  <c:v>14238.573564384333</c:v>
                </c:pt>
                <c:pt idx="24">
                  <c:v>11695.1708787062</c:v>
                </c:pt>
                <c:pt idx="25">
                  <c:v>12570.424867476533</c:v>
                </c:pt>
                <c:pt idx="26">
                  <c:v>13710.460117782246</c:v>
                </c:pt>
                <c:pt idx="27">
                  <c:v>16272.183210603829</c:v>
                </c:pt>
                <c:pt idx="28">
                  <c:v>16172.107116671516</c:v>
                </c:pt>
                <c:pt idx="29">
                  <c:v>15564.940272327965</c:v>
                </c:pt>
                <c:pt idx="30">
                  <c:v>15398.370090379009</c:v>
                </c:pt>
                <c:pt idx="31">
                  <c:v>13039.76845418775</c:v>
                </c:pt>
                <c:pt idx="32">
                  <c:v>13266.361452047413</c:v>
                </c:pt>
                <c:pt idx="33">
                  <c:v>14923.239203662593</c:v>
                </c:pt>
                <c:pt idx="34">
                  <c:v>14932.405525968888</c:v>
                </c:pt>
                <c:pt idx="35">
                  <c:v>13924.84114629678</c:v>
                </c:pt>
                <c:pt idx="36">
                  <c:v>15584.06157781945</c:v>
                </c:pt>
                <c:pt idx="37">
                  <c:v>16239.377671269252</c:v>
                </c:pt>
                <c:pt idx="38">
                  <c:v>16230.460917900406</c:v>
                </c:pt>
                <c:pt idx="39">
                  <c:v>16524.349442666666</c:v>
                </c:pt>
                <c:pt idx="40">
                  <c:v>15779.143805720176</c:v>
                </c:pt>
                <c:pt idx="41">
                  <c:v>15772.012102982409</c:v>
                </c:pt>
                <c:pt idx="42">
                  <c:v>15293.830885664251</c:v>
                </c:pt>
                <c:pt idx="43">
                  <c:v>14827.049170804374</c:v>
                </c:pt>
                <c:pt idx="44">
                  <c:v>16485.964744376277</c:v>
                </c:pt>
                <c:pt idx="45">
                  <c:v>16934</c:v>
                </c:pt>
                <c:pt idx="46">
                  <c:v>17022.455375328085</c:v>
                </c:pt>
                <c:pt idx="47">
                  <c:v>17185.819708009643</c:v>
                </c:pt>
                <c:pt idx="48">
                  <c:v>18945.442140557941</c:v>
                </c:pt>
                <c:pt idx="49">
                  <c:v>18846.701545307442</c:v>
                </c:pt>
                <c:pt idx="50">
                  <c:v>18848.815252192981</c:v>
                </c:pt>
                <c:pt idx="51">
                  <c:v>19012.143795214244</c:v>
                </c:pt>
                <c:pt idx="52">
                  <c:v>18771.118430627208</c:v>
                </c:pt>
                <c:pt idx="53">
                  <c:v>20148.591843559981</c:v>
                </c:pt>
                <c:pt idx="54">
                  <c:v>20963.512075154231</c:v>
                </c:pt>
                <c:pt idx="55">
                  <c:v>21434.42223021583</c:v>
                </c:pt>
                <c:pt idx="56">
                  <c:v>23289.732287249088</c:v>
                </c:pt>
                <c:pt idx="57">
                  <c:v>22933.813665814152</c:v>
                </c:pt>
                <c:pt idx="58">
                  <c:v>21800.070403065565</c:v>
                </c:pt>
                <c:pt idx="59">
                  <c:v>22929.893664649961</c:v>
                </c:pt>
                <c:pt idx="60">
                  <c:v>22728.500523156086</c:v>
                </c:pt>
                <c:pt idx="61">
                  <c:v>23058.320231693375</c:v>
                </c:pt>
                <c:pt idx="62">
                  <c:v>22666.100513335245</c:v>
                </c:pt>
                <c:pt idx="63">
                  <c:v>23506.866956145415</c:v>
                </c:pt>
                <c:pt idx="64">
                  <c:v>22702.399246043165</c:v>
                </c:pt>
                <c:pt idx="65">
                  <c:v>24913.897233856893</c:v>
                </c:pt>
                <c:pt idx="66">
                  <c:v>24732.105917177021</c:v>
                </c:pt>
                <c:pt idx="67">
                  <c:v>21590.489232062777</c:v>
                </c:pt>
                <c:pt idx="68">
                  <c:v>21496.356094722596</c:v>
                </c:pt>
                <c:pt idx="69">
                  <c:v>22366.11486786469</c:v>
                </c:pt>
                <c:pt idx="70">
                  <c:v>20180.987073797893</c:v>
                </c:pt>
                <c:pt idx="71">
                  <c:v>20749.578884031886</c:v>
                </c:pt>
                <c:pt idx="72">
                  <c:v>19904.968109072372</c:v>
                </c:pt>
                <c:pt idx="73">
                  <c:v>20159.718499747851</c:v>
                </c:pt>
                <c:pt idx="74">
                  <c:v>18371.429331658292</c:v>
                </c:pt>
                <c:pt idx="75">
                  <c:v>18865.948339808339</c:v>
                </c:pt>
                <c:pt idx="76">
                  <c:v>19898.638761609909</c:v>
                </c:pt>
                <c:pt idx="77">
                  <c:v>21982.349249137704</c:v>
                </c:pt>
                <c:pt idx="78">
                  <c:v>22241.168220988631</c:v>
                </c:pt>
                <c:pt idx="79">
                  <c:v>21757.28869974555</c:v>
                </c:pt>
                <c:pt idx="80">
                  <c:v>22317.968605658938</c:v>
                </c:pt>
                <c:pt idx="81">
                  <c:v>21696.68437289889</c:v>
                </c:pt>
                <c:pt idx="82">
                  <c:v>21877.804689192675</c:v>
                </c:pt>
                <c:pt idx="83">
                  <c:v>23154.148308559714</c:v>
                </c:pt>
                <c:pt idx="84">
                  <c:v>22202.248286509745</c:v>
                </c:pt>
                <c:pt idx="85">
                  <c:v>23054.179877237853</c:v>
                </c:pt>
                <c:pt idx="86">
                  <c:v>22581.84405735528</c:v>
                </c:pt>
                <c:pt idx="87">
                  <c:v>23133.278098909865</c:v>
                </c:pt>
                <c:pt idx="88">
                  <c:v>23891.375509090904</c:v>
                </c:pt>
                <c:pt idx="89">
                  <c:v>23544.314950598025</c:v>
                </c:pt>
                <c:pt idx="90">
                  <c:v>22666.940551201671</c:v>
                </c:pt>
                <c:pt idx="91">
                  <c:v>23079.982015319605</c:v>
                </c:pt>
                <c:pt idx="92">
                  <c:v>24935.48491218733</c:v>
                </c:pt>
                <c:pt idx="93">
                  <c:v>24083.198784099768</c:v>
                </c:pt>
                <c:pt idx="94">
                  <c:v>25449.107814535033</c:v>
                </c:pt>
                <c:pt idx="95">
                  <c:v>25217.878915474637</c:v>
                </c:pt>
                <c:pt idx="96">
                  <c:v>23647.001321305379</c:v>
                </c:pt>
                <c:pt idx="97">
                  <c:v>25397.161453949167</c:v>
                </c:pt>
                <c:pt idx="98">
                  <c:v>25081.42724394273</c:v>
                </c:pt>
                <c:pt idx="99">
                  <c:v>25003.926510085657</c:v>
                </c:pt>
                <c:pt idx="100">
                  <c:v>25700.847424880649</c:v>
                </c:pt>
                <c:pt idx="101">
                  <c:v>24872.955921052631</c:v>
                </c:pt>
                <c:pt idx="102">
                  <c:v>25067.691762225968</c:v>
                </c:pt>
                <c:pt idx="103">
                  <c:v>23481.108509454945</c:v>
                </c:pt>
                <c:pt idx="104">
                  <c:v>22938.777769906494</c:v>
                </c:pt>
                <c:pt idx="105">
                  <c:v>22426.723382561773</c:v>
                </c:pt>
                <c:pt idx="106">
                  <c:v>22876.110503000862</c:v>
                </c:pt>
                <c:pt idx="107">
                  <c:v>22978.382091145082</c:v>
                </c:pt>
                <c:pt idx="108">
                  <c:v>25385.989791483116</c:v>
                </c:pt>
                <c:pt idx="109">
                  <c:v>25493.158111908171</c:v>
                </c:pt>
                <c:pt idx="110">
                  <c:v>25396.763557199774</c:v>
                </c:pt>
                <c:pt idx="111">
                  <c:v>25100.479027313268</c:v>
                </c:pt>
                <c:pt idx="112">
                  <c:v>25225.448081884464</c:v>
                </c:pt>
                <c:pt idx="113">
                  <c:v>23405.574183561639</c:v>
                </c:pt>
                <c:pt idx="114">
                  <c:v>22053.957085152837</c:v>
                </c:pt>
                <c:pt idx="115">
                  <c:v>21935.74804661487</c:v>
                </c:pt>
                <c:pt idx="116">
                  <c:v>23109.498406396473</c:v>
                </c:pt>
                <c:pt idx="117">
                  <c:v>23308.956248320341</c:v>
                </c:pt>
                <c:pt idx="118">
                  <c:v>21785.972966765734</c:v>
                </c:pt>
                <c:pt idx="119">
                  <c:v>22919.508652614724</c:v>
                </c:pt>
                <c:pt idx="120">
                  <c:v>20437.287564524984</c:v>
                </c:pt>
                <c:pt idx="121">
                  <c:v>18802.804664261934</c:v>
                </c:pt>
                <c:pt idx="122">
                  <c:v>21930.680652533043</c:v>
                </c:pt>
                <c:pt idx="123">
                  <c:v>20849.585712305983</c:v>
                </c:pt>
                <c:pt idx="124">
                  <c:v>22431.161838194828</c:v>
                </c:pt>
                <c:pt idx="125">
                  <c:v>22024.438934380258</c:v>
                </c:pt>
                <c:pt idx="126">
                  <c:v>22900.297344955696</c:v>
                </c:pt>
                <c:pt idx="127">
                  <c:v>22879.843089108912</c:v>
                </c:pt>
                <c:pt idx="128">
                  <c:v>23886.790258472138</c:v>
                </c:pt>
                <c:pt idx="129">
                  <c:v>24277.200875602157</c:v>
                </c:pt>
                <c:pt idx="130">
                  <c:v>24075.56020425777</c:v>
                </c:pt>
                <c:pt idx="131">
                  <c:v>25082.384429976853</c:v>
                </c:pt>
                <c:pt idx="132">
                  <c:v>26181.830890371235</c:v>
                </c:pt>
                <c:pt idx="133">
                  <c:v>27836.522561292179</c:v>
                </c:pt>
                <c:pt idx="134">
                  <c:v>27680.900541374471</c:v>
                </c:pt>
                <c:pt idx="135">
                  <c:v>29280.991280000002</c:v>
                </c:pt>
                <c:pt idx="136">
                  <c:v>27708.434217589947</c:v>
                </c:pt>
                <c:pt idx="137">
                  <c:v>30504.584059434503</c:v>
                </c:pt>
                <c:pt idx="138">
                  <c:v>32215.228559272302</c:v>
                </c:pt>
                <c:pt idx="139">
                  <c:v>33007.023438429511</c:v>
                </c:pt>
                <c:pt idx="140">
                  <c:v>32907.702551583854</c:v>
                </c:pt>
                <c:pt idx="141">
                  <c:v>32487.247302746931</c:v>
                </c:pt>
                <c:pt idx="142">
                  <c:v>34404.132518137849</c:v>
                </c:pt>
                <c:pt idx="143">
                  <c:v>36558.366646967341</c:v>
                </c:pt>
                <c:pt idx="144">
                  <c:v>38766.207790945002</c:v>
                </c:pt>
                <c:pt idx="145">
                  <c:v>40460.461750000002</c:v>
                </c:pt>
                <c:pt idx="146">
                  <c:v>39331.044331133773</c:v>
                </c:pt>
                <c:pt idx="147">
                  <c:v>43180.150120110869</c:v>
                </c:pt>
                <c:pt idx="148">
                  <c:v>46136.243040270514</c:v>
                </c:pt>
                <c:pt idx="149">
                  <c:v>46652.345625766866</c:v>
                </c:pt>
                <c:pt idx="150">
                  <c:v>45106.077278069904</c:v>
                </c:pt>
                <c:pt idx="151">
                  <c:v>48105.304284377926</c:v>
                </c:pt>
                <c:pt idx="152">
                  <c:v>49109.846875193558</c:v>
                </c:pt>
                <c:pt idx="153">
                  <c:v>49540.225547815076</c:v>
                </c:pt>
                <c:pt idx="154">
                  <c:v>55292.777096774189</c:v>
                </c:pt>
                <c:pt idx="155">
                  <c:v>52996.969913183282</c:v>
                </c:pt>
                <c:pt idx="156">
                  <c:v>53679.294021909234</c:v>
                </c:pt>
                <c:pt idx="157">
                  <c:v>49966.295253242744</c:v>
                </c:pt>
                <c:pt idx="158">
                  <c:v>51082.676061083119</c:v>
                </c:pt>
                <c:pt idx="159">
                  <c:v>45362.115770274337</c:v>
                </c:pt>
                <c:pt idx="160">
                  <c:v>44999.294275014974</c:v>
                </c:pt>
                <c:pt idx="161">
                  <c:v>45039.974677142854</c:v>
                </c:pt>
                <c:pt idx="162">
                  <c:v>48066.757416691238</c:v>
                </c:pt>
                <c:pt idx="163">
                  <c:v>48812.405683926962</c:v>
                </c:pt>
                <c:pt idx="164">
                  <c:v>47636.924281682193</c:v>
                </c:pt>
                <c:pt idx="165">
                  <c:v>47526.972745042505</c:v>
                </c:pt>
                <c:pt idx="166">
                  <c:v>47478.458160418479</c:v>
                </c:pt>
                <c:pt idx="167">
                  <c:v>48873.146734867856</c:v>
                </c:pt>
              </c:numCache>
            </c:numRef>
          </c:val>
          <c:smooth val="0"/>
          <c:extLst>
            <c:ext xmlns:c16="http://schemas.microsoft.com/office/drawing/2014/chart" uri="{C3380CC4-5D6E-409C-BE32-E72D297353CC}">
              <c16:uniqueId val="{00000002-8358-435A-A82D-EBE71460F7C6}"/>
            </c:ext>
          </c:extLst>
        </c:ser>
        <c:ser>
          <c:idx val="2"/>
          <c:order val="2"/>
          <c:tx>
            <c:strRef>
              <c:f>'data 4.15 (a)'!$B$1</c:f>
              <c:strCache>
                <c:ptCount val="1"/>
                <c:pt idx="0">
                  <c:v>Capital and debt instruments</c:v>
                </c:pt>
              </c:strCache>
            </c:strRef>
          </c:tx>
          <c:spPr>
            <a:ln w="31750">
              <a:solidFill>
                <a:schemeClr val="accent6"/>
              </a:solidFill>
              <a:prstDash val="solid"/>
            </a:ln>
          </c:spPr>
          <c:marker>
            <c:symbol val="none"/>
          </c:marker>
          <c:dPt>
            <c:idx val="129"/>
            <c:bubble3D val="0"/>
            <c:extLst>
              <c:ext xmlns:c16="http://schemas.microsoft.com/office/drawing/2014/chart" uri="{C3380CC4-5D6E-409C-BE32-E72D297353CC}">
                <c16:uniqueId val="{00000001-81BC-46CC-89CA-5A58E7BC0275}"/>
              </c:ext>
            </c:extLst>
          </c:dPt>
          <c:dPt>
            <c:idx val="131"/>
            <c:marker>
              <c:symbol val="circle"/>
              <c:size val="5"/>
              <c:spPr>
                <a:solidFill>
                  <a:schemeClr val="accent6"/>
                </a:solidFill>
                <a:ln>
                  <a:solidFill>
                    <a:schemeClr val="accent6"/>
                  </a:solidFill>
                </a:ln>
              </c:spPr>
            </c:marker>
            <c:bubble3D val="0"/>
            <c:extLst>
              <c:ext xmlns:c16="http://schemas.microsoft.com/office/drawing/2014/chart" uri="{C3380CC4-5D6E-409C-BE32-E72D297353CC}">
                <c16:uniqueId val="{00000004-D5A5-4B9B-AC27-B0C3E3347268}"/>
              </c:ext>
            </c:extLst>
          </c:dPt>
          <c:dPt>
            <c:idx val="143"/>
            <c:marker>
              <c:symbol val="circle"/>
              <c:size val="5"/>
              <c:spPr>
                <a:solidFill>
                  <a:schemeClr val="accent6"/>
                </a:solidFill>
                <a:ln>
                  <a:solidFill>
                    <a:schemeClr val="accent6"/>
                  </a:solidFill>
                </a:ln>
              </c:spPr>
            </c:marker>
            <c:bubble3D val="0"/>
            <c:extLst>
              <c:ext xmlns:c16="http://schemas.microsoft.com/office/drawing/2014/chart" uri="{C3380CC4-5D6E-409C-BE32-E72D297353CC}">
                <c16:uniqueId val="{00000005-A940-4DA2-9113-205E977CF82A}"/>
              </c:ext>
            </c:extLst>
          </c:dPt>
          <c:dLbls>
            <c:dLbl>
              <c:idx val="164"/>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247-4BBA-9078-E843FECFE5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'data 4.15 (a)'!$A$2:$A$169</c:f>
              <c:numCache>
                <c:formatCode>mm/yyyy</c:formatCode>
                <c:ptCount val="168"/>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pt idx="132">
                  <c:v>43861</c:v>
                </c:pt>
                <c:pt idx="133">
                  <c:v>43890</c:v>
                </c:pt>
                <c:pt idx="134">
                  <c:v>43921</c:v>
                </c:pt>
                <c:pt idx="135">
                  <c:v>43951</c:v>
                </c:pt>
                <c:pt idx="136">
                  <c:v>43982</c:v>
                </c:pt>
                <c:pt idx="137">
                  <c:v>44012</c:v>
                </c:pt>
                <c:pt idx="138">
                  <c:v>44043</c:v>
                </c:pt>
                <c:pt idx="139">
                  <c:v>44074</c:v>
                </c:pt>
                <c:pt idx="140">
                  <c:v>44104</c:v>
                </c:pt>
                <c:pt idx="141">
                  <c:v>44135</c:v>
                </c:pt>
                <c:pt idx="142">
                  <c:v>44165</c:v>
                </c:pt>
                <c:pt idx="143">
                  <c:v>44196</c:v>
                </c:pt>
                <c:pt idx="144">
                  <c:v>44227</c:v>
                </c:pt>
                <c:pt idx="145">
                  <c:v>44255</c:v>
                </c:pt>
                <c:pt idx="146">
                  <c:v>44286</c:v>
                </c:pt>
                <c:pt idx="147">
                  <c:v>44316</c:v>
                </c:pt>
                <c:pt idx="148">
                  <c:v>44347</c:v>
                </c:pt>
                <c:pt idx="149">
                  <c:v>44377</c:v>
                </c:pt>
                <c:pt idx="150">
                  <c:v>44408</c:v>
                </c:pt>
                <c:pt idx="151">
                  <c:v>44439</c:v>
                </c:pt>
                <c:pt idx="152">
                  <c:v>44469</c:v>
                </c:pt>
                <c:pt idx="153">
                  <c:v>44500</c:v>
                </c:pt>
                <c:pt idx="154">
                  <c:v>44530</c:v>
                </c:pt>
                <c:pt idx="155">
                  <c:v>44561</c:v>
                </c:pt>
                <c:pt idx="156">
                  <c:v>44592</c:v>
                </c:pt>
                <c:pt idx="157">
                  <c:v>44620</c:v>
                </c:pt>
                <c:pt idx="158">
                  <c:v>44651</c:v>
                </c:pt>
                <c:pt idx="159">
                  <c:v>44681</c:v>
                </c:pt>
                <c:pt idx="160">
                  <c:v>44712</c:v>
                </c:pt>
                <c:pt idx="161">
                  <c:v>44742</c:v>
                </c:pt>
                <c:pt idx="162">
                  <c:v>44773</c:v>
                </c:pt>
                <c:pt idx="163">
                  <c:v>44804</c:v>
                </c:pt>
                <c:pt idx="164">
                  <c:v>44834</c:v>
                </c:pt>
                <c:pt idx="165">
                  <c:v>44865</c:v>
                </c:pt>
                <c:pt idx="166">
                  <c:v>44895</c:v>
                </c:pt>
                <c:pt idx="167">
                  <c:v>44926</c:v>
                </c:pt>
              </c:numCache>
            </c:numRef>
          </c:cat>
          <c:val>
            <c:numRef>
              <c:f>'data 4.15 (a)'!$B$2:$B$169</c:f>
              <c:numCache>
                <c:formatCode>_ * #,##0_ ;_ * \-#,##0_ ;_ * "-"??_ ;_ @_ </c:formatCode>
                <c:ptCount val="168"/>
                <c:pt idx="0">
                  <c:v>-1676.5858008050272</c:v>
                </c:pt>
                <c:pt idx="1">
                  <c:v>-1775.2142747409962</c:v>
                </c:pt>
                <c:pt idx="2">
                  <c:v>-3654.6050496153039</c:v>
                </c:pt>
                <c:pt idx="3">
                  <c:v>-3866.0789280529643</c:v>
                </c:pt>
                <c:pt idx="4">
                  <c:v>-6633.0814065155719</c:v>
                </c:pt>
                <c:pt idx="5">
                  <c:v>-7803.6502478413531</c:v>
                </c:pt>
                <c:pt idx="6">
                  <c:v>-10054.344560909216</c:v>
                </c:pt>
                <c:pt idx="7">
                  <c:v>-10885.281648041389</c:v>
                </c:pt>
                <c:pt idx="8">
                  <c:v>-12071.423025846823</c:v>
                </c:pt>
                <c:pt idx="9">
                  <c:v>-13065.336587582482</c:v>
                </c:pt>
                <c:pt idx="10">
                  <c:v>-12041.999498752419</c:v>
                </c:pt>
                <c:pt idx="11">
                  <c:v>-12819.942567986123</c:v>
                </c:pt>
                <c:pt idx="12">
                  <c:v>-13103.134741339571</c:v>
                </c:pt>
                <c:pt idx="13">
                  <c:v>-12851.345316932726</c:v>
                </c:pt>
                <c:pt idx="14">
                  <c:v>-13877.715671963357</c:v>
                </c:pt>
                <c:pt idx="15">
                  <c:v>-12904.399863504332</c:v>
                </c:pt>
                <c:pt idx="16">
                  <c:v>-11968.977321557024</c:v>
                </c:pt>
                <c:pt idx="17">
                  <c:v>-13626.806028387102</c:v>
                </c:pt>
                <c:pt idx="18">
                  <c:v>-13709.71578970371</c:v>
                </c:pt>
                <c:pt idx="19">
                  <c:v>-13578.571958504821</c:v>
                </c:pt>
                <c:pt idx="20">
                  <c:v>-15581.838753069569</c:v>
                </c:pt>
                <c:pt idx="21">
                  <c:v>-14890.128684655647</c:v>
                </c:pt>
                <c:pt idx="22">
                  <c:v>-15113.733217267196</c:v>
                </c:pt>
                <c:pt idx="23">
                  <c:v>-16598.310540997452</c:v>
                </c:pt>
                <c:pt idx="24">
                  <c:v>-14093.775159029654</c:v>
                </c:pt>
                <c:pt idx="25">
                  <c:v>-15154.002967973509</c:v>
                </c:pt>
                <c:pt idx="26">
                  <c:v>-16408.293027865555</c:v>
                </c:pt>
                <c:pt idx="27">
                  <c:v>-19211.802736377038</c:v>
                </c:pt>
                <c:pt idx="28">
                  <c:v>-18792.832985161476</c:v>
                </c:pt>
                <c:pt idx="29">
                  <c:v>-18376.63056222548</c:v>
                </c:pt>
                <c:pt idx="30">
                  <c:v>-18069.858775510205</c:v>
                </c:pt>
                <c:pt idx="31">
                  <c:v>-15447.847821809992</c:v>
                </c:pt>
                <c:pt idx="32">
                  <c:v>-15445.289612068955</c:v>
                </c:pt>
                <c:pt idx="33">
                  <c:v>-16851.827991120968</c:v>
                </c:pt>
                <c:pt idx="34">
                  <c:v>-16754.34056419722</c:v>
                </c:pt>
                <c:pt idx="35">
                  <c:v>-15619.73934572102</c:v>
                </c:pt>
                <c:pt idx="36">
                  <c:v>-16380.498513260114</c:v>
                </c:pt>
                <c:pt idx="37">
                  <c:v>-16495.847020711619</c:v>
                </c:pt>
                <c:pt idx="38">
                  <c:v>-16303.833475100932</c:v>
                </c:pt>
                <c:pt idx="39">
                  <c:v>-16384.165594666658</c:v>
                </c:pt>
                <c:pt idx="40">
                  <c:v>-16046.222805977814</c:v>
                </c:pt>
                <c:pt idx="41">
                  <c:v>-15273.71001274536</c:v>
                </c:pt>
                <c:pt idx="42">
                  <c:v>-14959.532009006747</c:v>
                </c:pt>
                <c:pt idx="43">
                  <c:v>-14316.209553128094</c:v>
                </c:pt>
                <c:pt idx="44">
                  <c:v>-15931.613502044995</c:v>
                </c:pt>
                <c:pt idx="45">
                  <c:v>-16594</c:v>
                </c:pt>
                <c:pt idx="46">
                  <c:v>-16515.498419947515</c:v>
                </c:pt>
                <c:pt idx="47">
                  <c:v>-16191.745245111168</c:v>
                </c:pt>
                <c:pt idx="48">
                  <c:v>-17988.509171137346</c:v>
                </c:pt>
                <c:pt idx="49">
                  <c:v>-18467.555504314994</c:v>
                </c:pt>
                <c:pt idx="50">
                  <c:v>-18028.82694078947</c:v>
                </c:pt>
                <c:pt idx="51">
                  <c:v>-18606.13917918755</c:v>
                </c:pt>
                <c:pt idx="52">
                  <c:v>-17470.573562313322</c:v>
                </c:pt>
                <c:pt idx="53">
                  <c:v>-19518.661873963516</c:v>
                </c:pt>
                <c:pt idx="54">
                  <c:v>-20109.675378575441</c:v>
                </c:pt>
                <c:pt idx="55">
                  <c:v>-20782.813680132815</c:v>
                </c:pt>
                <c:pt idx="56">
                  <c:v>-22772.281620016962</c:v>
                </c:pt>
                <c:pt idx="57">
                  <c:v>-22466.877695367999</c:v>
                </c:pt>
                <c:pt idx="58">
                  <c:v>-21205.522248084002</c:v>
                </c:pt>
                <c:pt idx="59">
                  <c:v>-22439.905182944414</c:v>
                </c:pt>
                <c:pt idx="60">
                  <c:v>-22570.235071469418</c:v>
                </c:pt>
                <c:pt idx="61">
                  <c:v>-22453.275926773473</c:v>
                </c:pt>
                <c:pt idx="62">
                  <c:v>-22923.509968454251</c:v>
                </c:pt>
                <c:pt idx="63">
                  <c:v>-23087.208266012683</c:v>
                </c:pt>
                <c:pt idx="64">
                  <c:v>-22828.556831654678</c:v>
                </c:pt>
                <c:pt idx="65">
                  <c:v>-25027.733315881334</c:v>
                </c:pt>
                <c:pt idx="66">
                  <c:v>-25469.40599008456</c:v>
                </c:pt>
                <c:pt idx="67">
                  <c:v>-21855.284705717473</c:v>
                </c:pt>
                <c:pt idx="68">
                  <c:v>-22284.815066305811</c:v>
                </c:pt>
                <c:pt idx="69">
                  <c:v>-22496.41457716703</c:v>
                </c:pt>
                <c:pt idx="70">
                  <c:v>-21096.209058884029</c:v>
                </c:pt>
                <c:pt idx="71">
                  <c:v>-20987.461671380806</c:v>
                </c:pt>
                <c:pt idx="72">
                  <c:v>-20600.91114169213</c:v>
                </c:pt>
                <c:pt idx="73">
                  <c:v>-20744.882433182036</c:v>
                </c:pt>
                <c:pt idx="74">
                  <c:v>-18096.263560301501</c:v>
                </c:pt>
                <c:pt idx="75">
                  <c:v>-19275.006847966833</c:v>
                </c:pt>
                <c:pt idx="76">
                  <c:v>-19854.607239422097</c:v>
                </c:pt>
                <c:pt idx="77">
                  <c:v>-21958.092350756189</c:v>
                </c:pt>
                <c:pt idx="78">
                  <c:v>-22036.647546920416</c:v>
                </c:pt>
                <c:pt idx="79">
                  <c:v>-22011.357274809168</c:v>
                </c:pt>
                <c:pt idx="80">
                  <c:v>-22337.635916390514</c:v>
                </c:pt>
                <c:pt idx="81">
                  <c:v>-21567.826384794404</c:v>
                </c:pt>
                <c:pt idx="82">
                  <c:v>-22048.833079700809</c:v>
                </c:pt>
                <c:pt idx="83">
                  <c:v>-22898.875666324937</c:v>
                </c:pt>
                <c:pt idx="84">
                  <c:v>-22658.088780055696</c:v>
                </c:pt>
                <c:pt idx="85">
                  <c:v>-22483.642291560129</c:v>
                </c:pt>
                <c:pt idx="86">
                  <c:v>-22041.441027615518</c:v>
                </c:pt>
                <c:pt idx="87">
                  <c:v>-22651.29816006383</c:v>
                </c:pt>
                <c:pt idx="88">
                  <c:v>-23617.694264935068</c:v>
                </c:pt>
                <c:pt idx="89">
                  <c:v>-23045.062428497149</c:v>
                </c:pt>
                <c:pt idx="90">
                  <c:v>-21797.414378265436</c:v>
                </c:pt>
                <c:pt idx="91">
                  <c:v>-22389.592934495515</c:v>
                </c:pt>
                <c:pt idx="92">
                  <c:v>-23942.650777009061</c:v>
                </c:pt>
                <c:pt idx="93">
                  <c:v>-23243.950449467404</c:v>
                </c:pt>
                <c:pt idx="94">
                  <c:v>-24348.095418077624</c:v>
                </c:pt>
                <c:pt idx="95">
                  <c:v>-24608.56335500651</c:v>
                </c:pt>
                <c:pt idx="96">
                  <c:v>-22642.00141682144</c:v>
                </c:pt>
                <c:pt idx="97">
                  <c:v>-23233.279808690895</c:v>
                </c:pt>
                <c:pt idx="98">
                  <c:v>-24594.335839757696</c:v>
                </c:pt>
                <c:pt idx="99">
                  <c:v>-24527.892180160241</c:v>
                </c:pt>
                <c:pt idx="100">
                  <c:v>-25132.637556866059</c:v>
                </c:pt>
                <c:pt idx="101">
                  <c:v>-24408.1244965675</c:v>
                </c:pt>
                <c:pt idx="102">
                  <c:v>-24686.185935919057</c:v>
                </c:pt>
                <c:pt idx="103">
                  <c:v>-23055.120408787538</c:v>
                </c:pt>
                <c:pt idx="104">
                  <c:v>-22538.091054122982</c:v>
                </c:pt>
                <c:pt idx="105">
                  <c:v>-22130.966154501562</c:v>
                </c:pt>
                <c:pt idx="106">
                  <c:v>-22430.629757073446</c:v>
                </c:pt>
                <c:pt idx="107">
                  <c:v>-22535.650894144797</c:v>
                </c:pt>
                <c:pt idx="108">
                  <c:v>-24729.153720998533</c:v>
                </c:pt>
                <c:pt idx="109">
                  <c:v>-24939.541994261119</c:v>
                </c:pt>
                <c:pt idx="110">
                  <c:v>-25008.249368241304</c:v>
                </c:pt>
                <c:pt idx="111">
                  <c:v>-24690.258609253055</c:v>
                </c:pt>
                <c:pt idx="112">
                  <c:v>-24827.423255748763</c:v>
                </c:pt>
                <c:pt idx="113">
                  <c:v>-23329.543567123306</c:v>
                </c:pt>
                <c:pt idx="114">
                  <c:v>-21980.540436681222</c:v>
                </c:pt>
                <c:pt idx="115">
                  <c:v>-21774.444281354059</c:v>
                </c:pt>
                <c:pt idx="116">
                  <c:v>-22917.007207058181</c:v>
                </c:pt>
                <c:pt idx="117">
                  <c:v>-22438.989830690691</c:v>
                </c:pt>
                <c:pt idx="118">
                  <c:v>-21767.461207781693</c:v>
                </c:pt>
                <c:pt idx="119">
                  <c:v>-23080.446744930639</c:v>
                </c:pt>
                <c:pt idx="120">
                  <c:v>-20552.689519494779</c:v>
                </c:pt>
                <c:pt idx="121">
                  <c:v>-19908.656753607094</c:v>
                </c:pt>
                <c:pt idx="122">
                  <c:v>-22026.122246696017</c:v>
                </c:pt>
                <c:pt idx="123">
                  <c:v>-20712.947325388021</c:v>
                </c:pt>
                <c:pt idx="124">
                  <c:v>-22200.674598238824</c:v>
                </c:pt>
                <c:pt idx="125">
                  <c:v>-22178.950274817733</c:v>
                </c:pt>
                <c:pt idx="126">
                  <c:v>-22678.740465847397</c:v>
                </c:pt>
                <c:pt idx="127">
                  <c:v>-23083.248560113163</c:v>
                </c:pt>
                <c:pt idx="128">
                  <c:v>-23656.491631246412</c:v>
                </c:pt>
                <c:pt idx="129">
                  <c:v>-24021.449793142558</c:v>
                </c:pt>
                <c:pt idx="130">
                  <c:v>-23822.244021864208</c:v>
                </c:pt>
                <c:pt idx="131">
                  <c:v>-25391.866380208347</c:v>
                </c:pt>
                <c:pt idx="132">
                  <c:v>-26387.507209976793</c:v>
                </c:pt>
                <c:pt idx="133">
                  <c:v>-27501.495183155457</c:v>
                </c:pt>
                <c:pt idx="134">
                  <c:v>-27609.948583450212</c:v>
                </c:pt>
                <c:pt idx="135">
                  <c:v>-29738.165542857154</c:v>
                </c:pt>
                <c:pt idx="136">
                  <c:v>-27911.823241005142</c:v>
                </c:pt>
                <c:pt idx="137">
                  <c:v>-30544.441474321968</c:v>
                </c:pt>
                <c:pt idx="138">
                  <c:v>-32463.670173122082</c:v>
                </c:pt>
                <c:pt idx="139">
                  <c:v>-33713.771927424168</c:v>
                </c:pt>
                <c:pt idx="140">
                  <c:v>-33573.691700087169</c:v>
                </c:pt>
                <c:pt idx="141">
                  <c:v>-32696.902215078924</c:v>
                </c:pt>
                <c:pt idx="142">
                  <c:v>-33788.55534461909</c:v>
                </c:pt>
                <c:pt idx="143">
                  <c:v>-37229.875424572296</c:v>
                </c:pt>
                <c:pt idx="144">
                  <c:v>-38845.919173503513</c:v>
                </c:pt>
                <c:pt idx="145">
                  <c:v>-40845.618185975603</c:v>
                </c:pt>
                <c:pt idx="146">
                  <c:v>-40921.055788842204</c:v>
                </c:pt>
                <c:pt idx="147">
                  <c:v>-44777.570064675077</c:v>
                </c:pt>
                <c:pt idx="148">
                  <c:v>-47973.254534276042</c:v>
                </c:pt>
                <c:pt idx="149">
                  <c:v>-47884.476993865013</c:v>
                </c:pt>
                <c:pt idx="150">
                  <c:v>-45913.959171048555</c:v>
                </c:pt>
                <c:pt idx="151">
                  <c:v>-49024.569691300305</c:v>
                </c:pt>
                <c:pt idx="152">
                  <c:v>-50672.495819139091</c:v>
                </c:pt>
                <c:pt idx="153">
                  <c:v>-50623.052881570606</c:v>
                </c:pt>
                <c:pt idx="154">
                  <c:v>-54676.218848829842</c:v>
                </c:pt>
                <c:pt idx="155">
                  <c:v>-51928.058520900333</c:v>
                </c:pt>
                <c:pt idx="156">
                  <c:v>-51837.833802816924</c:v>
                </c:pt>
                <c:pt idx="157">
                  <c:v>-48320.053428041996</c:v>
                </c:pt>
                <c:pt idx="158">
                  <c:v>-49740.565806045357</c:v>
                </c:pt>
                <c:pt idx="159">
                  <c:v>-42630.564365390412</c:v>
                </c:pt>
                <c:pt idx="160">
                  <c:v>-44195.197124026367</c:v>
                </c:pt>
                <c:pt idx="161">
                  <c:v>-43950.991428571448</c:v>
                </c:pt>
                <c:pt idx="162">
                  <c:v>-44849.744028310248</c:v>
                </c:pt>
                <c:pt idx="163">
                  <c:v>-46184.497455851553</c:v>
                </c:pt>
                <c:pt idx="164">
                  <c:v>-44803.590177815393</c:v>
                </c:pt>
                <c:pt idx="165">
                  <c:v>-44349.649461756373</c:v>
                </c:pt>
                <c:pt idx="166">
                  <c:v>-43837.187736123247</c:v>
                </c:pt>
                <c:pt idx="167">
                  <c:v>-44686.24659846547</c:v>
                </c:pt>
              </c:numCache>
            </c:numRef>
          </c:val>
          <c:smooth val="0"/>
          <c:extLst>
            <c:ext xmlns:c16="http://schemas.microsoft.com/office/drawing/2014/chart" uri="{C3380CC4-5D6E-409C-BE32-E72D297353CC}">
              <c16:uniqueId val="{00000001-8358-435A-A82D-EBE71460F7C6}"/>
            </c:ext>
          </c:extLst>
        </c:ser>
        <c:dLbls>
          <c:showLegendKey val="0"/>
          <c:showVal val="0"/>
          <c:showCatName val="0"/>
          <c:showSerName val="0"/>
          <c:showPercent val="0"/>
          <c:showBubbleSize val="0"/>
        </c:dLbls>
        <c:marker val="1"/>
        <c:smooth val="0"/>
        <c:axId val="205965952"/>
        <c:axId val="205672832"/>
      </c:lineChart>
      <c:dateAx>
        <c:axId val="205965952"/>
        <c:scaling>
          <c:orientation val="minMax"/>
        </c:scaling>
        <c:delete val="0"/>
        <c:axPos val="b"/>
        <c:numFmt formatCode="yy" sourceLinked="0"/>
        <c:majorTickMark val="none"/>
        <c:minorTickMark val="none"/>
        <c:tickLblPos val="low"/>
        <c:spPr>
          <a:ln w="3175">
            <a:noFill/>
            <a:prstDash val="solid"/>
          </a:ln>
        </c:spPr>
        <c:txPr>
          <a:bodyPr rot="0" vert="horz"/>
          <a:lstStyle/>
          <a:p>
            <a:pPr>
              <a:defRPr sz="1100">
                <a:latin typeface="Assistant" panose="00000500000000000000" pitchFamily="2" charset="-79"/>
                <a:cs typeface="Assistant" panose="00000500000000000000" pitchFamily="2" charset="-79"/>
              </a:defRPr>
            </a:pPr>
            <a:endParaRPr lang="he-IL"/>
          </a:p>
        </c:txPr>
        <c:crossAx val="205672832"/>
        <c:crosses val="autoZero"/>
        <c:auto val="1"/>
        <c:lblOffset val="100"/>
        <c:baseTimeUnit val="months"/>
        <c:majorUnit val="12"/>
        <c:majorTimeUnit val="months"/>
        <c:minorUnit val="1"/>
        <c:minorTimeUnit val="months"/>
      </c:dateAx>
      <c:valAx>
        <c:axId val="205672832"/>
        <c:scaling>
          <c:orientation val="minMax"/>
          <c:max val="60000"/>
          <c:min val="-60000"/>
        </c:scaling>
        <c:delete val="0"/>
        <c:axPos val="l"/>
        <c:numFmt formatCode="#,##0" sourceLinked="0"/>
        <c:majorTickMark val="none"/>
        <c:minorTickMark val="none"/>
        <c:tickLblPos val="nextTo"/>
        <c:spPr>
          <a:ln w="3175">
            <a:noFill/>
            <a:prstDash val="solid"/>
          </a:ln>
        </c:spPr>
        <c:txPr>
          <a:bodyPr rot="0" vert="horz"/>
          <a:lstStyle/>
          <a:p>
            <a:pPr>
              <a:defRPr sz="1100">
                <a:latin typeface="Assistant" panose="00000500000000000000" pitchFamily="2" charset="-79"/>
                <a:cs typeface="Assistant" panose="00000500000000000000" pitchFamily="2" charset="-79"/>
              </a:defRPr>
            </a:pPr>
            <a:endParaRPr lang="he-IL"/>
          </a:p>
        </c:txPr>
        <c:crossAx val="205965952"/>
        <c:crosses val="autoZero"/>
        <c:crossBetween val="between"/>
        <c:dispUnits>
          <c:builtInUnit val="thousands"/>
        </c:dispUnits>
      </c:valAx>
      <c:spPr>
        <a:noFill/>
        <a:ln w="12700">
          <a:noFill/>
          <a:prstDash val="solid"/>
        </a:ln>
      </c:spPr>
    </c:plotArea>
    <c:legend>
      <c:legendPos val="r"/>
      <c:layout>
        <c:manualLayout>
          <c:xMode val="edge"/>
          <c:yMode val="edge"/>
          <c:x val="6.7027777777777783E-2"/>
          <c:y val="3.8607142857142859E-3"/>
          <c:w val="0.79581111111111114"/>
          <c:h val="0.25171805555555554"/>
        </c:manualLayout>
      </c:layout>
      <c:overlay val="0"/>
      <c:spPr>
        <a:noFill/>
        <a:ln w="3175">
          <a:noFill/>
        </a:ln>
      </c:spPr>
      <c:txPr>
        <a:bodyPr/>
        <a:lstStyle/>
        <a:p>
          <a:pPr rtl="1">
            <a:defRPr sz="1100">
              <a:latin typeface="Assistant" panose="00000500000000000000" pitchFamily="2" charset="-79"/>
              <a:cs typeface="Assistant" panose="00000500000000000000" pitchFamily="2" charset="-79"/>
            </a:defRPr>
          </a:pPr>
          <a:endParaRPr lang="he-IL"/>
        </a:p>
      </c:txPr>
    </c:legend>
    <c:plotVisOnly val="1"/>
    <c:dispBlanksAs val="gap"/>
    <c:showDLblsOverMax val="0"/>
  </c:chart>
  <c:spPr>
    <a:solidFill>
      <a:schemeClr val="bg1">
        <a:lumMod val="95000"/>
      </a:schemeClr>
    </a:solidFill>
    <a:ln w="9525">
      <a:noFill/>
    </a:ln>
  </c:spPr>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95277777777775E-2"/>
          <c:y val="0.26299880952380955"/>
          <c:w val="0.83556166666666665"/>
          <c:h val="0.61921547619047623"/>
        </c:manualLayout>
      </c:layout>
      <c:barChart>
        <c:barDir val="col"/>
        <c:grouping val="stacked"/>
        <c:varyColors val="0"/>
        <c:ser>
          <c:idx val="2"/>
          <c:order val="1"/>
          <c:tx>
            <c:strRef>
              <c:f>'data 4.15 (b)'!$C$1</c:f>
              <c:strCache>
                <c:ptCount val="1"/>
                <c:pt idx="0">
                  <c:v>Nonresidents</c:v>
                </c:pt>
              </c:strCache>
            </c:strRef>
          </c:tx>
          <c:spPr>
            <a:solidFill>
              <a:schemeClr val="accent6"/>
            </a:solidFill>
            <a:ln w="31750">
              <a:noFill/>
              <a:prstDash val="solid"/>
            </a:ln>
          </c:spPr>
          <c:invertIfNegative val="0"/>
          <c:dPt>
            <c:idx val="129"/>
            <c:invertIfNegative val="0"/>
            <c:bubble3D val="0"/>
            <c:extLst>
              <c:ext xmlns:c16="http://schemas.microsoft.com/office/drawing/2014/chart" uri="{C3380CC4-5D6E-409C-BE32-E72D297353CC}">
                <c16:uniqueId val="{00000000-6681-4889-B921-5EAE676B2A1B}"/>
              </c:ext>
            </c:extLst>
          </c:dPt>
          <c:dPt>
            <c:idx val="131"/>
            <c:invertIfNegative val="0"/>
            <c:bubble3D val="0"/>
            <c:extLst>
              <c:ext xmlns:c16="http://schemas.microsoft.com/office/drawing/2014/chart" uri="{C3380CC4-5D6E-409C-BE32-E72D297353CC}">
                <c16:uniqueId val="{00000001-6681-4889-B921-5EAE676B2A1B}"/>
              </c:ext>
            </c:extLst>
          </c:dPt>
          <c:dPt>
            <c:idx val="143"/>
            <c:invertIfNegative val="0"/>
            <c:bubble3D val="0"/>
            <c:extLst>
              <c:ext xmlns:c16="http://schemas.microsoft.com/office/drawing/2014/chart" uri="{C3380CC4-5D6E-409C-BE32-E72D297353CC}">
                <c16:uniqueId val="{00000002-6681-4889-B921-5EAE676B2A1B}"/>
              </c:ext>
            </c:extLst>
          </c:dPt>
          <c:cat>
            <c:numRef>
              <c:f>'data 4.15 (a)'!$I$114:$I$210</c:f>
              <c:numCache>
                <c:formatCode>m/d/yyyy</c:formatCode>
                <c:ptCount val="97"/>
              </c:numCache>
            </c:numRef>
          </c:cat>
          <c:val>
            <c:numRef>
              <c:f>'data 4.15 (b)'!$C$2:$C$98</c:f>
              <c:numCache>
                <c:formatCode>_ * #,##0_ ;_ * \-#,##0_ ;_ * "-"??_ ;_ @_ </c:formatCode>
                <c:ptCount val="97"/>
                <c:pt idx="0">
                  <c:v>12222.132928095618</c:v>
                </c:pt>
                <c:pt idx="1">
                  <c:v>13027</c:v>
                </c:pt>
                <c:pt idx="2">
                  <c:v>14275</c:v>
                </c:pt>
                <c:pt idx="3">
                  <c:v>15681</c:v>
                </c:pt>
                <c:pt idx="4">
                  <c:v>14823</c:v>
                </c:pt>
                <c:pt idx="5">
                  <c:v>15190</c:v>
                </c:pt>
                <c:pt idx="6">
                  <c:v>13213</c:v>
                </c:pt>
                <c:pt idx="7">
                  <c:v>15080</c:v>
                </c:pt>
                <c:pt idx="8">
                  <c:v>17478</c:v>
                </c:pt>
                <c:pt idx="9">
                  <c:v>15661</c:v>
                </c:pt>
                <c:pt idx="10">
                  <c:v>12937</c:v>
                </c:pt>
                <c:pt idx="11">
                  <c:v>12508</c:v>
                </c:pt>
                <c:pt idx="12">
                  <c:v>11230</c:v>
                </c:pt>
                <c:pt idx="13">
                  <c:v>13380</c:v>
                </c:pt>
                <c:pt idx="14">
                  <c:v>12812</c:v>
                </c:pt>
                <c:pt idx="15">
                  <c:v>9496</c:v>
                </c:pt>
                <c:pt idx="16">
                  <c:v>4237</c:v>
                </c:pt>
                <c:pt idx="17">
                  <c:v>5888</c:v>
                </c:pt>
                <c:pt idx="18">
                  <c:v>9159</c:v>
                </c:pt>
                <c:pt idx="19">
                  <c:v>9723</c:v>
                </c:pt>
                <c:pt idx="20">
                  <c:v>8121</c:v>
                </c:pt>
                <c:pt idx="21">
                  <c:v>7123</c:v>
                </c:pt>
                <c:pt idx="22">
                  <c:v>9860</c:v>
                </c:pt>
                <c:pt idx="23">
                  <c:v>9926</c:v>
                </c:pt>
                <c:pt idx="24">
                  <c:v>9470</c:v>
                </c:pt>
                <c:pt idx="25">
                  <c:v>10459.430849895933</c:v>
                </c:pt>
                <c:pt idx="26">
                  <c:v>8885.8617800967604</c:v>
                </c:pt>
                <c:pt idx="27">
                  <c:v>7420.4152313731947</c:v>
                </c:pt>
                <c:pt idx="28">
                  <c:v>8054.0719874148681</c:v>
                </c:pt>
                <c:pt idx="29">
                  <c:v>8512.4385664741822</c:v>
                </c:pt>
                <c:pt idx="30">
                  <c:v>9064.7425735497927</c:v>
                </c:pt>
                <c:pt idx="31">
                  <c:v>10933.93827413761</c:v>
                </c:pt>
                <c:pt idx="32">
                  <c:v>12966.837793562823</c:v>
                </c:pt>
                <c:pt idx="33">
                  <c:v>12621.688871729726</c:v>
                </c:pt>
                <c:pt idx="34">
                  <c:v>12873.102221196459</c:v>
                </c:pt>
                <c:pt idx="35">
                  <c:v>12483.935080381731</c:v>
                </c:pt>
                <c:pt idx="36">
                  <c:v>11162.645511128245</c:v>
                </c:pt>
                <c:pt idx="37">
                  <c:v>13904.418453094833</c:v>
                </c:pt>
                <c:pt idx="38">
                  <c:v>15963.271516653531</c:v>
                </c:pt>
                <c:pt idx="39">
                  <c:v>16898.80383954183</c:v>
                </c:pt>
                <c:pt idx="40">
                  <c:v>19293.336245131148</c:v>
                </c:pt>
                <c:pt idx="41">
                  <c:v>18850.163163472218</c:v>
                </c:pt>
                <c:pt idx="42">
                  <c:v>22343.198155086182</c:v>
                </c:pt>
                <c:pt idx="43">
                  <c:v>21905.153880899979</c:v>
                </c:pt>
                <c:pt idx="44">
                  <c:v>20829.060656589012</c:v>
                </c:pt>
                <c:pt idx="45">
                  <c:v>19242.544914208993</c:v>
                </c:pt>
                <c:pt idx="46">
                  <c:v>20257.281136445028</c:v>
                </c:pt>
                <c:pt idx="47">
                  <c:v>20836.994971476961</c:v>
                </c:pt>
                <c:pt idx="48">
                  <c:v>22679.805673465042</c:v>
                </c:pt>
                <c:pt idx="49">
                  <c:v>21138.731310260813</c:v>
                </c:pt>
                <c:pt idx="50">
                  <c:v>20881.620390507236</c:v>
                </c:pt>
                <c:pt idx="51">
                  <c:v>19248.975711333522</c:v>
                </c:pt>
                <c:pt idx="52">
                  <c:v>18626.468193177912</c:v>
                </c:pt>
                <c:pt idx="53">
                  <c:v>18738.662307927549</c:v>
                </c:pt>
                <c:pt idx="54">
                  <c:v>18386.720018436386</c:v>
                </c:pt>
                <c:pt idx="55">
                  <c:v>16423.536047453334</c:v>
                </c:pt>
                <c:pt idx="56">
                  <c:v>17521.9486978565</c:v>
                </c:pt>
                <c:pt idx="57">
                  <c:v>17239.039043088</c:v>
                </c:pt>
                <c:pt idx="58">
                  <c:v>19368.045175635965</c:v>
                </c:pt>
                <c:pt idx="59">
                  <c:v>18538.029349578639</c:v>
                </c:pt>
                <c:pt idx="60">
                  <c:v>21366.558571931055</c:v>
                </c:pt>
                <c:pt idx="61">
                  <c:v>21492.957167804918</c:v>
                </c:pt>
                <c:pt idx="62">
                  <c:v>21413.527435722703</c:v>
                </c:pt>
                <c:pt idx="63">
                  <c:v>20966.849844340628</c:v>
                </c:pt>
                <c:pt idx="64">
                  <c:v>19324.918100416176</c:v>
                </c:pt>
                <c:pt idx="65">
                  <c:v>19266.908727972605</c:v>
                </c:pt>
                <c:pt idx="66">
                  <c:v>19501.292524239117</c:v>
                </c:pt>
                <c:pt idx="67">
                  <c:v>24447.869717871286</c:v>
                </c:pt>
                <c:pt idx="68">
                  <c:v>21142.709431351937</c:v>
                </c:pt>
                <c:pt idx="69">
                  <c:v>23521.321957573542</c:v>
                </c:pt>
                <c:pt idx="70">
                  <c:v>23153.090418823442</c:v>
                </c:pt>
                <c:pt idx="71">
                  <c:v>21265.009935162354</c:v>
                </c:pt>
                <c:pt idx="72">
                  <c:v>19515.421480726858</c:v>
                </c:pt>
                <c:pt idx="73">
                  <c:v>25679.616277254412</c:v>
                </c:pt>
                <c:pt idx="74">
                  <c:v>28642.118542487748</c:v>
                </c:pt>
                <c:pt idx="75">
                  <c:v>33338.665865585637</c:v>
                </c:pt>
                <c:pt idx="76">
                  <c:v>32126.472805303718</c:v>
                </c:pt>
                <c:pt idx="77">
                  <c:v>27356.271527260327</c:v>
                </c:pt>
                <c:pt idx="78">
                  <c:v>25798.232270791268</c:v>
                </c:pt>
                <c:pt idx="79">
                  <c:v>27943.404048473021</c:v>
                </c:pt>
                <c:pt idx="80">
                  <c:v>28206.54426529699</c:v>
                </c:pt>
                <c:pt idx="81">
                  <c:v>25284.345243316679</c:v>
                </c:pt>
                <c:pt idx="82">
                  <c:v>26475.59818374602</c:v>
                </c:pt>
                <c:pt idx="83">
                  <c:v>28628.094684542011</c:v>
                </c:pt>
                <c:pt idx="84">
                  <c:v>28035.312784907983</c:v>
                </c:pt>
                <c:pt idx="85">
                  <c:v>30833.689750547899</c:v>
                </c:pt>
                <c:pt idx="86">
                  <c:v>30938.781069816872</c:v>
                </c:pt>
                <c:pt idx="87">
                  <c:v>27219.946048590693</c:v>
                </c:pt>
                <c:pt idx="88">
                  <c:v>31691.019026321323</c:v>
                </c:pt>
                <c:pt idx="89">
                  <c:v>35570.324555574887</c:v>
                </c:pt>
                <c:pt idx="90">
                  <c:v>33173.036535219035</c:v>
                </c:pt>
                <c:pt idx="91">
                  <c:v>31028.164163491147</c:v>
                </c:pt>
                <c:pt idx="92">
                  <c:v>27290.299138560287</c:v>
                </c:pt>
                <c:pt idx="93">
                  <c:v>31293.670605413496</c:v>
                </c:pt>
                <c:pt idx="94">
                  <c:v>32820.803709987777</c:v>
                </c:pt>
                <c:pt idx="95">
                  <c:v>27726.140698744053</c:v>
                </c:pt>
                <c:pt idx="96">
                  <c:v>24727.35457883848</c:v>
                </c:pt>
              </c:numCache>
            </c:numRef>
          </c:val>
          <c:extLst>
            <c:ext xmlns:c16="http://schemas.microsoft.com/office/drawing/2014/chart" uri="{C3380CC4-5D6E-409C-BE32-E72D297353CC}">
              <c16:uniqueId val="{00000003-6681-4889-B921-5EAE676B2A1B}"/>
            </c:ext>
          </c:extLst>
        </c:ser>
        <c:ser>
          <c:idx val="3"/>
          <c:order val="2"/>
          <c:tx>
            <c:strRef>
              <c:f>'data 4.15 (b)'!$D$1</c:f>
              <c:strCache>
                <c:ptCount val="1"/>
                <c:pt idx="0">
                  <c:v>Institutional investors</c:v>
                </c:pt>
              </c:strCache>
            </c:strRef>
          </c:tx>
          <c:spPr>
            <a:solidFill>
              <a:schemeClr val="bg1">
                <a:lumMod val="65000"/>
              </a:schemeClr>
            </a:solidFill>
          </c:spPr>
          <c:invertIfNegative val="0"/>
          <c:cat>
            <c:numRef>
              <c:f>'data 4.15 (a)'!$I$114:$I$210</c:f>
              <c:numCache>
                <c:formatCode>m/d/yyyy</c:formatCode>
                <c:ptCount val="97"/>
              </c:numCache>
            </c:numRef>
          </c:cat>
          <c:val>
            <c:numRef>
              <c:f>'data 4.15 (b)'!$D$2:$D$98</c:f>
              <c:numCache>
                <c:formatCode>_ * #,##0_ ;_ * \-#,##0_ ;_ * "-"??_ ;_ @_ </c:formatCode>
                <c:ptCount val="97"/>
                <c:pt idx="0">
                  <c:v>-27069.928561092584</c:v>
                </c:pt>
                <c:pt idx="1">
                  <c:v>-25882.948700438425</c:v>
                </c:pt>
                <c:pt idx="2">
                  <c:v>-26954.079444889481</c:v>
                </c:pt>
                <c:pt idx="3">
                  <c:v>-26729.285703282196</c:v>
                </c:pt>
                <c:pt idx="4">
                  <c:v>-26911.924662928614</c:v>
                </c:pt>
                <c:pt idx="5">
                  <c:v>-26351.056618132465</c:v>
                </c:pt>
                <c:pt idx="6">
                  <c:v>-22789.143777562294</c:v>
                </c:pt>
                <c:pt idx="7">
                  <c:v>-18065.439151387989</c:v>
                </c:pt>
                <c:pt idx="8">
                  <c:v>-18879.563144898533</c:v>
                </c:pt>
                <c:pt idx="9">
                  <c:v>-21846.225808352869</c:v>
                </c:pt>
                <c:pt idx="10">
                  <c:v>-24544.790832675415</c:v>
                </c:pt>
                <c:pt idx="11">
                  <c:v>-26847.188119223723</c:v>
                </c:pt>
                <c:pt idx="12">
                  <c:v>-25479.075851907623</c:v>
                </c:pt>
                <c:pt idx="13">
                  <c:v>-23169.993090566746</c:v>
                </c:pt>
                <c:pt idx="14">
                  <c:v>-21835.155973400564</c:v>
                </c:pt>
                <c:pt idx="15">
                  <c:v>-19860.008593049643</c:v>
                </c:pt>
                <c:pt idx="16">
                  <c:v>-19254.301609288581</c:v>
                </c:pt>
                <c:pt idx="17">
                  <c:v>-17007.333318119992</c:v>
                </c:pt>
                <c:pt idx="18">
                  <c:v>-19747.287681597023</c:v>
                </c:pt>
                <c:pt idx="19">
                  <c:v>-22592.552269324897</c:v>
                </c:pt>
                <c:pt idx="20">
                  <c:v>-24863.479956353684</c:v>
                </c:pt>
                <c:pt idx="21">
                  <c:v>-26464.098131413106</c:v>
                </c:pt>
                <c:pt idx="22">
                  <c:v>-26859.675035320666</c:v>
                </c:pt>
                <c:pt idx="23">
                  <c:v>-28004.846146081265</c:v>
                </c:pt>
                <c:pt idx="24">
                  <c:v>-28144.126879891865</c:v>
                </c:pt>
                <c:pt idx="25">
                  <c:v>-26937.271184933197</c:v>
                </c:pt>
                <c:pt idx="26">
                  <c:v>-25969.013515011149</c:v>
                </c:pt>
                <c:pt idx="27">
                  <c:v>-28272.437508979248</c:v>
                </c:pt>
                <c:pt idx="28">
                  <c:v>-28114.335652619338</c:v>
                </c:pt>
                <c:pt idx="29">
                  <c:v>-29139.316698434832</c:v>
                </c:pt>
                <c:pt idx="30">
                  <c:v>-28909.16852521307</c:v>
                </c:pt>
                <c:pt idx="31">
                  <c:v>-29334.525918392697</c:v>
                </c:pt>
                <c:pt idx="32">
                  <c:v>-29809.048986140057</c:v>
                </c:pt>
                <c:pt idx="33">
                  <c:v>-29922.867148737412</c:v>
                </c:pt>
                <c:pt idx="34">
                  <c:v>-29356.80588824951</c:v>
                </c:pt>
                <c:pt idx="35">
                  <c:v>-29765.184721143436</c:v>
                </c:pt>
                <c:pt idx="36">
                  <c:v>-30063.402414114702</c:v>
                </c:pt>
                <c:pt idx="37">
                  <c:v>-33322.81989513804</c:v>
                </c:pt>
                <c:pt idx="38">
                  <c:v>-35103.908228775763</c:v>
                </c:pt>
                <c:pt idx="39">
                  <c:v>-35347.121686521437</c:v>
                </c:pt>
                <c:pt idx="40">
                  <c:v>-35475.796940403103</c:v>
                </c:pt>
                <c:pt idx="41">
                  <c:v>-35986.293606341998</c:v>
                </c:pt>
                <c:pt idx="42">
                  <c:v>-36478.624967627729</c:v>
                </c:pt>
                <c:pt idx="43">
                  <c:v>-34441.042179061558</c:v>
                </c:pt>
                <c:pt idx="44">
                  <c:v>-34806.83745251951</c:v>
                </c:pt>
                <c:pt idx="45">
                  <c:v>-34403.653884770589</c:v>
                </c:pt>
                <c:pt idx="46">
                  <c:v>-34397.895862292644</c:v>
                </c:pt>
                <c:pt idx="47">
                  <c:v>-33690.108460545969</c:v>
                </c:pt>
                <c:pt idx="48">
                  <c:v>-37882.732678338529</c:v>
                </c:pt>
                <c:pt idx="49">
                  <c:v>-36445.830339963322</c:v>
                </c:pt>
                <c:pt idx="50">
                  <c:v>-36261.080621044435</c:v>
                </c:pt>
                <c:pt idx="51">
                  <c:v>-37641.787537901437</c:v>
                </c:pt>
                <c:pt idx="52">
                  <c:v>-37209.35994709342</c:v>
                </c:pt>
                <c:pt idx="53">
                  <c:v>-37020.960185563061</c:v>
                </c:pt>
                <c:pt idx="54">
                  <c:v>-37390.37177198616</c:v>
                </c:pt>
                <c:pt idx="55">
                  <c:v>-38230.172224850277</c:v>
                </c:pt>
                <c:pt idx="56">
                  <c:v>-39363.634792893106</c:v>
                </c:pt>
                <c:pt idx="57">
                  <c:v>-39965.533083636219</c:v>
                </c:pt>
                <c:pt idx="58">
                  <c:v>-40839.23367868986</c:v>
                </c:pt>
                <c:pt idx="59">
                  <c:v>-41267.264669120181</c:v>
                </c:pt>
                <c:pt idx="60">
                  <c:v>-43771.199398790777</c:v>
                </c:pt>
                <c:pt idx="61">
                  <c:v>-43651.752507645804</c:v>
                </c:pt>
                <c:pt idx="62">
                  <c:v>-44058.663826054348</c:v>
                </c:pt>
                <c:pt idx="63">
                  <c:v>-46295.173572332242</c:v>
                </c:pt>
                <c:pt idx="64">
                  <c:v>-48939.600706999307</c:v>
                </c:pt>
                <c:pt idx="65">
                  <c:v>-49122.106692823363</c:v>
                </c:pt>
                <c:pt idx="66">
                  <c:v>-50142.103640344299</c:v>
                </c:pt>
                <c:pt idx="67">
                  <c:v>-53115.902332222016</c:v>
                </c:pt>
                <c:pt idx="68">
                  <c:v>-54518.08820974722</c:v>
                </c:pt>
                <c:pt idx="69">
                  <c:v>-55489.752059368126</c:v>
                </c:pt>
                <c:pt idx="70">
                  <c:v>-56495.682597632243</c:v>
                </c:pt>
                <c:pt idx="71">
                  <c:v>-56048.937985018107</c:v>
                </c:pt>
                <c:pt idx="72">
                  <c:v>-59093.964473941873</c:v>
                </c:pt>
                <c:pt idx="73">
                  <c:v>-66379.936378668877</c:v>
                </c:pt>
                <c:pt idx="74">
                  <c:v>-70460.263408883926</c:v>
                </c:pt>
                <c:pt idx="75">
                  <c:v>-72158.385314293526</c:v>
                </c:pt>
                <c:pt idx="76">
                  <c:v>-75823.363742458081</c:v>
                </c:pt>
                <c:pt idx="77">
                  <c:v>-77124.520397015978</c:v>
                </c:pt>
                <c:pt idx="78">
                  <c:v>-79563.682480589938</c:v>
                </c:pt>
                <c:pt idx="79">
                  <c:v>-79666.508750756679</c:v>
                </c:pt>
                <c:pt idx="80">
                  <c:v>-80604.495873441396</c:v>
                </c:pt>
                <c:pt idx="81">
                  <c:v>-80393.487427461514</c:v>
                </c:pt>
                <c:pt idx="82">
                  <c:v>-82745.621669813117</c:v>
                </c:pt>
                <c:pt idx="83">
                  <c:v>-85087.840153237354</c:v>
                </c:pt>
                <c:pt idx="84">
                  <c:v>-85071.289150095836</c:v>
                </c:pt>
                <c:pt idx="85">
                  <c:v>-82919.401200477805</c:v>
                </c:pt>
                <c:pt idx="86">
                  <c:v>-77868.251903118478</c:v>
                </c:pt>
                <c:pt idx="87">
                  <c:v>-78576.768868156068</c:v>
                </c:pt>
                <c:pt idx="88">
                  <c:v>-76809.59837279639</c:v>
                </c:pt>
                <c:pt idx="89">
                  <c:v>-76921.111553917319</c:v>
                </c:pt>
                <c:pt idx="90">
                  <c:v>-75842.608883445224</c:v>
                </c:pt>
                <c:pt idx="91">
                  <c:v>-72670.67256959618</c:v>
                </c:pt>
                <c:pt idx="92">
                  <c:v>-70677.150376852805</c:v>
                </c:pt>
                <c:pt idx="93">
                  <c:v>-72802.990532717784</c:v>
                </c:pt>
                <c:pt idx="94">
                  <c:v>-71997.343423726488</c:v>
                </c:pt>
                <c:pt idx="95">
                  <c:v>-68262.526682201584</c:v>
                </c:pt>
                <c:pt idx="96">
                  <c:v>-68186.68706296802</c:v>
                </c:pt>
              </c:numCache>
            </c:numRef>
          </c:val>
          <c:extLst>
            <c:ext xmlns:c16="http://schemas.microsoft.com/office/drawing/2014/chart" uri="{C3380CC4-5D6E-409C-BE32-E72D297353CC}">
              <c16:uniqueId val="{00000004-6681-4889-B921-5EAE676B2A1B}"/>
            </c:ext>
          </c:extLst>
        </c:ser>
        <c:ser>
          <c:idx val="1"/>
          <c:order val="3"/>
          <c:tx>
            <c:strRef>
              <c:f>'data 4.15 (b)'!$E$1</c:f>
              <c:strCache>
                <c:ptCount val="1"/>
                <c:pt idx="0">
                  <c:v>Business sector</c:v>
                </c:pt>
              </c:strCache>
            </c:strRef>
          </c:tx>
          <c:spPr>
            <a:solidFill>
              <a:schemeClr val="accent2"/>
            </a:solidFill>
          </c:spPr>
          <c:invertIfNegative val="0"/>
          <c:cat>
            <c:numRef>
              <c:f>'data 4.15 (a)'!$I$114:$I$210</c:f>
              <c:numCache>
                <c:formatCode>m/d/yyyy</c:formatCode>
                <c:ptCount val="97"/>
              </c:numCache>
            </c:numRef>
          </c:cat>
          <c:val>
            <c:numRef>
              <c:f>'data 4.15 (b)'!$E$2:$E$98</c:f>
              <c:numCache>
                <c:formatCode>General</c:formatCode>
                <c:ptCount val="97"/>
                <c:pt idx="0">
                  <c:v>-8184.9478507465947</c:v>
                </c:pt>
                <c:pt idx="1">
                  <c:v>-8795.7749034550616</c:v>
                </c:pt>
                <c:pt idx="2">
                  <c:v>-8871.0083702108113</c:v>
                </c:pt>
                <c:pt idx="3">
                  <c:v>-8464.5247874405122</c:v>
                </c:pt>
                <c:pt idx="4">
                  <c:v>-8091.2404224210641</c:v>
                </c:pt>
                <c:pt idx="5">
                  <c:v>-7823.0898470485599</c:v>
                </c:pt>
                <c:pt idx="6">
                  <c:v>-6421.850134771802</c:v>
                </c:pt>
                <c:pt idx="7">
                  <c:v>-6792.6371990876014</c:v>
                </c:pt>
                <c:pt idx="8">
                  <c:v>-9180.2051731346419</c:v>
                </c:pt>
                <c:pt idx="9">
                  <c:v>-9354.539492887252</c:v>
                </c:pt>
                <c:pt idx="10">
                  <c:v>-8535.7541975455042</c:v>
                </c:pt>
                <c:pt idx="11">
                  <c:v>-9048.3296114223504</c:v>
                </c:pt>
                <c:pt idx="12">
                  <c:v>-8180.3818232277854</c:v>
                </c:pt>
                <c:pt idx="13">
                  <c:v>-8493.461125479449</c:v>
                </c:pt>
                <c:pt idx="14">
                  <c:v>-7299.6211231304842</c:v>
                </c:pt>
                <c:pt idx="15">
                  <c:v>-6281.4503044348712</c:v>
                </c:pt>
                <c:pt idx="16">
                  <c:v>-6357.3372087701118</c:v>
                </c:pt>
                <c:pt idx="17">
                  <c:v>1632.9247125947695</c:v>
                </c:pt>
                <c:pt idx="18">
                  <c:v>-9924.9016587893129</c:v>
                </c:pt>
                <c:pt idx="19">
                  <c:v>-8234.937990114051</c:v>
                </c:pt>
                <c:pt idx="20">
                  <c:v>-4337.1355178472459</c:v>
                </c:pt>
                <c:pt idx="21">
                  <c:v>-4255.9159611278865</c:v>
                </c:pt>
                <c:pt idx="22">
                  <c:v>-6046.8549821338393</c:v>
                </c:pt>
                <c:pt idx="23">
                  <c:v>-6800.0324939521888</c:v>
                </c:pt>
                <c:pt idx="24">
                  <c:v>-6534.8611871377916</c:v>
                </c:pt>
                <c:pt idx="25">
                  <c:v>-6219.3997806487732</c:v>
                </c:pt>
                <c:pt idx="26">
                  <c:v>-5429.5776115780782</c:v>
                </c:pt>
                <c:pt idx="27">
                  <c:v>-4944.2999919658796</c:v>
                </c:pt>
                <c:pt idx="28">
                  <c:v>-5311.989232586061</c:v>
                </c:pt>
                <c:pt idx="29">
                  <c:v>-5238.6496431447176</c:v>
                </c:pt>
                <c:pt idx="30">
                  <c:v>-4077.8591975022291</c:v>
                </c:pt>
                <c:pt idx="31">
                  <c:v>-5301.8594574282315</c:v>
                </c:pt>
                <c:pt idx="32">
                  <c:v>-5874.1184106170376</c:v>
                </c:pt>
                <c:pt idx="33">
                  <c:v>-4770.9619176361712</c:v>
                </c:pt>
                <c:pt idx="34">
                  <c:v>-4165.187322587446</c:v>
                </c:pt>
                <c:pt idx="35">
                  <c:v>-4345.6956482984906</c:v>
                </c:pt>
                <c:pt idx="36">
                  <c:v>-4428.7977899510679</c:v>
                </c:pt>
                <c:pt idx="37">
                  <c:v>-4368.0126542512116</c:v>
                </c:pt>
                <c:pt idx="38">
                  <c:v>-4934.7379859912317</c:v>
                </c:pt>
                <c:pt idx="39">
                  <c:v>-4109.5426066670543</c:v>
                </c:pt>
                <c:pt idx="40">
                  <c:v>-5497.9109944345873</c:v>
                </c:pt>
                <c:pt idx="41">
                  <c:v>-5006.0627417843461</c:v>
                </c:pt>
                <c:pt idx="42">
                  <c:v>-5665.1835516222309</c:v>
                </c:pt>
                <c:pt idx="43">
                  <c:v>-5713.5156162124631</c:v>
                </c:pt>
                <c:pt idx="44">
                  <c:v>-5103.9688732377244</c:v>
                </c:pt>
                <c:pt idx="45">
                  <c:v>-4665.0493658421501</c:v>
                </c:pt>
                <c:pt idx="46">
                  <c:v>-6610.3803536425967</c:v>
                </c:pt>
                <c:pt idx="47">
                  <c:v>-6640.2498153421411</c:v>
                </c:pt>
                <c:pt idx="48">
                  <c:v>-8529.4047282693755</c:v>
                </c:pt>
                <c:pt idx="49">
                  <c:v>-4759.6644118332952</c:v>
                </c:pt>
                <c:pt idx="50">
                  <c:v>-3664.2911346302972</c:v>
                </c:pt>
                <c:pt idx="51">
                  <c:v>-2521.5898480470491</c:v>
                </c:pt>
                <c:pt idx="52">
                  <c:v>-1903.0732109625826</c:v>
                </c:pt>
                <c:pt idx="53">
                  <c:v>-2119.6805316869786</c:v>
                </c:pt>
                <c:pt idx="54">
                  <c:v>-1254.4051413193372</c:v>
                </c:pt>
                <c:pt idx="55">
                  <c:v>-626.85867390583667</c:v>
                </c:pt>
                <c:pt idx="56">
                  <c:v>-772.59836235654802</c:v>
                </c:pt>
                <c:pt idx="57">
                  <c:v>-396.13916227662145</c:v>
                </c:pt>
                <c:pt idx="58">
                  <c:v>-561.51979502988695</c:v>
                </c:pt>
                <c:pt idx="59">
                  <c:v>-711.66125659631928</c:v>
                </c:pt>
                <c:pt idx="60">
                  <c:v>-838.92086967610544</c:v>
                </c:pt>
                <c:pt idx="61">
                  <c:v>-849.99743375316871</c:v>
                </c:pt>
                <c:pt idx="62">
                  <c:v>-731.92106582976658</c:v>
                </c:pt>
                <c:pt idx="63">
                  <c:v>-3421.8603382619849</c:v>
                </c:pt>
                <c:pt idx="64">
                  <c:v>-2185.6612709564647</c:v>
                </c:pt>
                <c:pt idx="65">
                  <c:v>-1848.9429263284828</c:v>
                </c:pt>
                <c:pt idx="66">
                  <c:v>-604.25526912540533</c:v>
                </c:pt>
                <c:pt idx="67">
                  <c:v>368.21245078800445</c:v>
                </c:pt>
                <c:pt idx="68">
                  <c:v>925.1440811155453</c:v>
                </c:pt>
                <c:pt idx="69">
                  <c:v>32.562327716830396</c:v>
                </c:pt>
                <c:pt idx="70">
                  <c:v>348.86339216223456</c:v>
                </c:pt>
                <c:pt idx="71">
                  <c:v>609.10363994320505</c:v>
                </c:pt>
                <c:pt idx="72">
                  <c:v>1540.6904203147164</c:v>
                </c:pt>
                <c:pt idx="73">
                  <c:v>250.5887258581067</c:v>
                </c:pt>
                <c:pt idx="74">
                  <c:v>10.060128215362539</c:v>
                </c:pt>
                <c:pt idx="75">
                  <c:v>-1612.7813142369396</c:v>
                </c:pt>
                <c:pt idx="76">
                  <c:v>-652.68933928348201</c:v>
                </c:pt>
                <c:pt idx="77">
                  <c:v>-1344.9879447550613</c:v>
                </c:pt>
                <c:pt idx="78">
                  <c:v>-657.85812118565389</c:v>
                </c:pt>
                <c:pt idx="79">
                  <c:v>-243.06278790721615</c:v>
                </c:pt>
                <c:pt idx="80">
                  <c:v>-525.50793840457823</c:v>
                </c:pt>
                <c:pt idx="81">
                  <c:v>-675.32594548617192</c:v>
                </c:pt>
                <c:pt idx="82">
                  <c:v>-645.19969043714798</c:v>
                </c:pt>
                <c:pt idx="83">
                  <c:v>-1633.7283270461774</c:v>
                </c:pt>
                <c:pt idx="84">
                  <c:v>-1965.9032751600248</c:v>
                </c:pt>
                <c:pt idx="85">
                  <c:v>-3860.2961456498128</c:v>
                </c:pt>
                <c:pt idx="86">
                  <c:v>-5557.3591630139235</c:v>
                </c:pt>
                <c:pt idx="87">
                  <c:v>-6103.0321475700675</c:v>
                </c:pt>
                <c:pt idx="88">
                  <c:v>-6980.792730128891</c:v>
                </c:pt>
                <c:pt idx="89">
                  <c:v>-7764.5478784926227</c:v>
                </c:pt>
                <c:pt idx="90">
                  <c:v>-9240.0346396746409</c:v>
                </c:pt>
                <c:pt idx="91">
                  <c:v>-8830.4717060900384</c:v>
                </c:pt>
                <c:pt idx="92">
                  <c:v>-7220.7851441630237</c:v>
                </c:pt>
                <c:pt idx="93">
                  <c:v>-10403.819789465462</c:v>
                </c:pt>
                <c:pt idx="94">
                  <c:v>-9636.6007800704047</c:v>
                </c:pt>
                <c:pt idx="95">
                  <c:v>-8560.2768972383292</c:v>
                </c:pt>
                <c:pt idx="96">
                  <c:v>-9036.7650580903082</c:v>
                </c:pt>
              </c:numCache>
            </c:numRef>
          </c:val>
          <c:extLst>
            <c:ext xmlns:c16="http://schemas.microsoft.com/office/drawing/2014/chart" uri="{C3380CC4-5D6E-409C-BE32-E72D297353CC}">
              <c16:uniqueId val="{00000005-6681-4889-B921-5EAE676B2A1B}"/>
            </c:ext>
          </c:extLst>
        </c:ser>
        <c:ser>
          <c:idx val="4"/>
          <c:order val="4"/>
          <c:tx>
            <c:strRef>
              <c:f>'data 4.15 (b)'!$F$1</c:f>
              <c:strCache>
                <c:ptCount val="1"/>
                <c:pt idx="0">
                  <c:v>Other Israelis</c:v>
                </c:pt>
              </c:strCache>
            </c:strRef>
          </c:tx>
          <c:spPr>
            <a:solidFill>
              <a:schemeClr val="tx1">
                <a:lumMod val="65000"/>
                <a:lumOff val="35000"/>
              </a:schemeClr>
            </a:solidFill>
          </c:spPr>
          <c:invertIfNegative val="0"/>
          <c:cat>
            <c:numRef>
              <c:f>'data 4.15 (a)'!$I$114:$I$210</c:f>
              <c:numCache>
                <c:formatCode>m/d/yyyy</c:formatCode>
                <c:ptCount val="97"/>
              </c:numCache>
            </c:numRef>
          </c:cat>
          <c:val>
            <c:numRef>
              <c:f>'data 4.15 (b)'!$F$2:$F$98</c:f>
              <c:numCache>
                <c:formatCode>General</c:formatCode>
                <c:ptCount val="97"/>
                <c:pt idx="0">
                  <c:v>2283.1645997116757</c:v>
                </c:pt>
                <c:pt idx="1">
                  <c:v>1746.7554948211146</c:v>
                </c:pt>
                <c:pt idx="2">
                  <c:v>1390.36931535244</c:v>
                </c:pt>
                <c:pt idx="3">
                  <c:v>1141.3811590644182</c:v>
                </c:pt>
                <c:pt idx="4">
                  <c:v>1314.2167455413364</c:v>
                </c:pt>
                <c:pt idx="5">
                  <c:v>-914.49229642888531</c:v>
                </c:pt>
                <c:pt idx="6">
                  <c:v>-5984.3553368036082</c:v>
                </c:pt>
                <c:pt idx="7">
                  <c:v>-12463.091870513041</c:v>
                </c:pt>
                <c:pt idx="8">
                  <c:v>-11175.520381712375</c:v>
                </c:pt>
                <c:pt idx="9">
                  <c:v>-6778.2033044188174</c:v>
                </c:pt>
                <c:pt idx="10">
                  <c:v>-1553.1393426779687</c:v>
                </c:pt>
                <c:pt idx="11">
                  <c:v>1509.7130414534004</c:v>
                </c:pt>
                <c:pt idx="12">
                  <c:v>-724.69063342430672</c:v>
                </c:pt>
                <c:pt idx="13">
                  <c:v>-3918.7940704635512</c:v>
                </c:pt>
                <c:pt idx="14">
                  <c:v>-6731.4027807068051</c:v>
                </c:pt>
                <c:pt idx="15">
                  <c:v>-5936.3851598707661</c:v>
                </c:pt>
                <c:pt idx="16">
                  <c:v>-1758.63928085117</c:v>
                </c:pt>
                <c:pt idx="17">
                  <c:v>-14404.966903565681</c:v>
                </c:pt>
                <c:pt idx="18">
                  <c:v>-3031.1256102116895</c:v>
                </c:pt>
                <c:pt idx="19">
                  <c:v>-1562.4502917627215</c:v>
                </c:pt>
                <c:pt idx="20">
                  <c:v>-2000.3665411186739</c:v>
                </c:pt>
                <c:pt idx="21">
                  <c:v>-1132.3447179965224</c:v>
                </c:pt>
                <c:pt idx="22">
                  <c:v>-1036.6687666452635</c:v>
                </c:pt>
                <c:pt idx="23">
                  <c:v>-570.22917450157911</c:v>
                </c:pt>
                <c:pt idx="24">
                  <c:v>-8.8908484449821117</c:v>
                </c:pt>
                <c:pt idx="25">
                  <c:v>-949.76120561934295</c:v>
                </c:pt>
                <c:pt idx="26">
                  <c:v>-2884.4321074566978</c:v>
                </c:pt>
                <c:pt idx="27">
                  <c:v>714.89502562920461</c:v>
                </c:pt>
                <c:pt idx="28">
                  <c:v>368.32638770487392</c:v>
                </c:pt>
                <c:pt idx="29">
                  <c:v>164.68035022471668</c:v>
                </c:pt>
                <c:pt idx="30">
                  <c:v>-950.67077188712574</c:v>
                </c:pt>
                <c:pt idx="31">
                  <c:v>-1365.2446605426485</c:v>
                </c:pt>
                <c:pt idx="32">
                  <c:v>-764.77890626067529</c:v>
                </c:pt>
                <c:pt idx="33">
                  <c:v>-866.63757526263726</c:v>
                </c:pt>
                <c:pt idx="34">
                  <c:v>-1777.8323929212784</c:v>
                </c:pt>
                <c:pt idx="35">
                  <c:v>-1249.1652139406651</c:v>
                </c:pt>
                <c:pt idx="36">
                  <c:v>351.17260179244477</c:v>
                </c:pt>
                <c:pt idx="37">
                  <c:v>-1599.5756951886979</c:v>
                </c:pt>
                <c:pt idx="38">
                  <c:v>-1417.7834137947066</c:v>
                </c:pt>
                <c:pt idx="39">
                  <c:v>-2838.9031035531116</c:v>
                </c:pt>
                <c:pt idx="40">
                  <c:v>-3420.1073376067252</c:v>
                </c:pt>
                <c:pt idx="41">
                  <c:v>-3083.2548972303375</c:v>
                </c:pt>
                <c:pt idx="42">
                  <c:v>-3604.9638193978608</c:v>
                </c:pt>
                <c:pt idx="43">
                  <c:v>-3804.5531707787959</c:v>
                </c:pt>
                <c:pt idx="44">
                  <c:v>-2854.0023774466463</c:v>
                </c:pt>
                <c:pt idx="45">
                  <c:v>-3283.3400699927261</c:v>
                </c:pt>
                <c:pt idx="46">
                  <c:v>-2557.9611688301302</c:v>
                </c:pt>
                <c:pt idx="47">
                  <c:v>-2292.6096623545855</c:v>
                </c:pt>
                <c:pt idx="48">
                  <c:v>812.82308052813823</c:v>
                </c:pt>
                <c:pt idx="49">
                  <c:v>-370.52412298917989</c:v>
                </c:pt>
                <c:pt idx="50">
                  <c:v>240.94670090556247</c:v>
                </c:pt>
                <c:pt idx="51">
                  <c:v>-1016.2789779180785</c:v>
                </c:pt>
                <c:pt idx="52">
                  <c:v>-363.62074742789264</c:v>
                </c:pt>
                <c:pt idx="53">
                  <c:v>-2029.1834288723367</c:v>
                </c:pt>
                <c:pt idx="54">
                  <c:v>-1766.382039511147</c:v>
                </c:pt>
                <c:pt idx="55">
                  <c:v>-466.80249365291456</c:v>
                </c:pt>
                <c:pt idx="56">
                  <c:v>-265.55863171575766</c:v>
                </c:pt>
                <c:pt idx="57">
                  <c:v>-764.15705564729797</c:v>
                </c:pt>
                <c:pt idx="58">
                  <c:v>-2244.4925775183765</c:v>
                </c:pt>
                <c:pt idx="59">
                  <c:v>-634.66362811990984</c:v>
                </c:pt>
                <c:pt idx="60">
                  <c:v>-1838.8227334410258</c:v>
                </c:pt>
                <c:pt idx="61">
                  <c:v>-3173.0381167771811</c:v>
                </c:pt>
                <c:pt idx="62">
                  <c:v>-4459.4651051307665</c:v>
                </c:pt>
                <c:pt idx="63">
                  <c:v>1069.2835248791271</c:v>
                </c:pt>
                <c:pt idx="64">
                  <c:v>2519.3525975395933</c:v>
                </c:pt>
                <c:pt idx="65">
                  <c:v>3995.706673589295</c:v>
                </c:pt>
                <c:pt idx="66">
                  <c:v>740.48232579608521</c:v>
                </c:pt>
                <c:pt idx="67">
                  <c:v>-3915.4083957095754</c:v>
                </c:pt>
                <c:pt idx="68">
                  <c:v>-556.78874114976861</c:v>
                </c:pt>
                <c:pt idx="69">
                  <c:v>-971.83477750610109</c:v>
                </c:pt>
                <c:pt idx="70">
                  <c:v>506.48148389963899</c:v>
                </c:pt>
                <c:pt idx="71">
                  <c:v>-229.30810822530475</c:v>
                </c:pt>
                <c:pt idx="72">
                  <c:v>1479.4859259329605</c:v>
                </c:pt>
                <c:pt idx="73">
                  <c:v>1683.5235846113574</c:v>
                </c:pt>
                <c:pt idx="74">
                  <c:v>1347.6229881808104</c:v>
                </c:pt>
                <c:pt idx="75">
                  <c:v>1101.456431811057</c:v>
                </c:pt>
                <c:pt idx="76">
                  <c:v>1169.4301563269764</c:v>
                </c:pt>
                <c:pt idx="77">
                  <c:v>4976.9937742402035</c:v>
                </c:pt>
                <c:pt idx="78">
                  <c:v>7770.9627052174546</c:v>
                </c:pt>
                <c:pt idx="79">
                  <c:v>6860.0902121209656</c:v>
                </c:pt>
                <c:pt idx="80">
                  <c:v>4818.1552621710507</c:v>
                </c:pt>
                <c:pt idx="81">
                  <c:v>6674.621254437443</c:v>
                </c:pt>
                <c:pt idx="82">
                  <c:v>7374.9976286891688</c:v>
                </c:pt>
                <c:pt idx="83">
                  <c:v>2800.696698967331</c:v>
                </c:pt>
                <c:pt idx="84">
                  <c:v>6004.9097271645951</c:v>
                </c:pt>
                <c:pt idx="85">
                  <c:v>2266.7135736704877</c:v>
                </c:pt>
                <c:pt idx="86">
                  <c:v>2520.5347430727852</c:v>
                </c:pt>
                <c:pt idx="87">
                  <c:v>6377.1789060523297</c:v>
                </c:pt>
                <c:pt idx="88">
                  <c:v>6737.2563063296257</c:v>
                </c:pt>
                <c:pt idx="89">
                  <c:v>4116.0406018200811</c:v>
                </c:pt>
                <c:pt idx="90">
                  <c:v>6869.6323107579738</c:v>
                </c:pt>
                <c:pt idx="91">
                  <c:v>2406.2226955038277</c:v>
                </c:pt>
                <c:pt idx="92">
                  <c:v>1795.2306985285832</c:v>
                </c:pt>
                <c:pt idx="93">
                  <c:v>4276.2154350875498</c:v>
                </c:pt>
                <c:pt idx="94">
                  <c:v>1286.1677487666093</c:v>
                </c:pt>
                <c:pt idx="95">
                  <c:v>1618.2047202773756</c:v>
                </c:pt>
                <c:pt idx="96">
                  <c:v>3622.9508073519901</c:v>
                </c:pt>
              </c:numCache>
            </c:numRef>
          </c:val>
          <c:extLst>
            <c:ext xmlns:c16="http://schemas.microsoft.com/office/drawing/2014/chart" uri="{C3380CC4-5D6E-409C-BE32-E72D297353CC}">
              <c16:uniqueId val="{00000006-6681-4889-B921-5EAE676B2A1B}"/>
            </c:ext>
          </c:extLst>
        </c:ser>
        <c:dLbls>
          <c:showLegendKey val="0"/>
          <c:showVal val="0"/>
          <c:showCatName val="0"/>
          <c:showSerName val="0"/>
          <c:showPercent val="0"/>
          <c:showBubbleSize val="0"/>
        </c:dLbls>
        <c:gapWidth val="150"/>
        <c:overlap val="100"/>
        <c:axId val="205965952"/>
        <c:axId val="205672832"/>
      </c:barChart>
      <c:lineChart>
        <c:grouping val="standard"/>
        <c:varyColors val="0"/>
        <c:ser>
          <c:idx val="0"/>
          <c:order val="0"/>
          <c:tx>
            <c:strRef>
              <c:f>'data 4.15 (b)'!$B$1</c:f>
              <c:strCache>
                <c:ptCount val="1"/>
                <c:pt idx="0">
                  <c:v>Banking system</c:v>
                </c:pt>
              </c:strCache>
            </c:strRef>
          </c:tx>
          <c:spPr>
            <a:ln w="31750">
              <a:solidFill>
                <a:schemeClr val="accent6">
                  <a:lumMod val="75000"/>
                </a:schemeClr>
              </a:solidFill>
              <a:prstDash val="solid"/>
            </a:ln>
          </c:spPr>
          <c:marker>
            <c:symbol val="none"/>
          </c:marker>
          <c:dPt>
            <c:idx val="93"/>
            <c:marker>
              <c:symbol val="circle"/>
              <c:size val="5"/>
              <c:spPr>
                <a:noFill/>
                <a:ln>
                  <a:noFill/>
                </a:ln>
              </c:spPr>
            </c:marker>
            <c:bubble3D val="0"/>
            <c:extLst>
              <c:ext xmlns:c16="http://schemas.microsoft.com/office/drawing/2014/chart" uri="{C3380CC4-5D6E-409C-BE32-E72D297353CC}">
                <c16:uniqueId val="{00000007-6681-4889-B921-5EAE676B2A1B}"/>
              </c:ext>
            </c:extLst>
          </c:dPt>
          <c:dPt>
            <c:idx val="96"/>
            <c:marker>
              <c:symbol val="circle"/>
              <c:size val="5"/>
              <c:spPr>
                <a:solidFill>
                  <a:schemeClr val="tx1"/>
                </a:solidFill>
                <a:ln>
                  <a:solidFill>
                    <a:schemeClr val="accent6">
                      <a:lumMod val="75000"/>
                    </a:schemeClr>
                  </a:solidFill>
                </a:ln>
              </c:spPr>
            </c:marker>
            <c:bubble3D val="0"/>
            <c:extLst>
              <c:ext xmlns:c16="http://schemas.microsoft.com/office/drawing/2014/chart" uri="{C3380CC4-5D6E-409C-BE32-E72D297353CC}">
                <c16:uniqueId val="{00000008-6681-4889-B921-5EAE676B2A1B}"/>
              </c:ext>
            </c:extLst>
          </c:dPt>
          <c:dPt>
            <c:idx val="129"/>
            <c:bubble3D val="0"/>
            <c:extLst>
              <c:ext xmlns:c16="http://schemas.microsoft.com/office/drawing/2014/chart" uri="{C3380CC4-5D6E-409C-BE32-E72D297353CC}">
                <c16:uniqueId val="{00000009-6681-4889-B921-5EAE676B2A1B}"/>
              </c:ext>
            </c:extLst>
          </c:dPt>
          <c:dPt>
            <c:idx val="131"/>
            <c:marker>
              <c:symbol val="circle"/>
              <c:size val="5"/>
              <c:spPr>
                <a:noFill/>
                <a:ln>
                  <a:noFill/>
                </a:ln>
              </c:spPr>
            </c:marker>
            <c:bubble3D val="0"/>
            <c:extLst>
              <c:ext xmlns:c16="http://schemas.microsoft.com/office/drawing/2014/chart" uri="{C3380CC4-5D6E-409C-BE32-E72D297353CC}">
                <c16:uniqueId val="{0000000A-6681-4889-B921-5EAE676B2A1B}"/>
              </c:ext>
            </c:extLst>
          </c:dPt>
          <c:dPt>
            <c:idx val="132"/>
            <c:bubble3D val="0"/>
            <c:extLst>
              <c:ext xmlns:c16="http://schemas.microsoft.com/office/drawing/2014/chart" uri="{C3380CC4-5D6E-409C-BE32-E72D297353CC}">
                <c16:uniqueId val="{0000000B-6681-4889-B921-5EAE676B2A1B}"/>
              </c:ext>
            </c:extLst>
          </c:dPt>
          <c:dPt>
            <c:idx val="143"/>
            <c:bubble3D val="0"/>
            <c:extLst>
              <c:ext xmlns:c16="http://schemas.microsoft.com/office/drawing/2014/chart" uri="{C3380CC4-5D6E-409C-BE32-E72D297353CC}">
                <c16:uniqueId val="{0000000C-6681-4889-B921-5EAE676B2A1B}"/>
              </c:ext>
            </c:extLst>
          </c:dPt>
          <c:dLbls>
            <c:dLbl>
              <c:idx val="9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81-4889-B921-5EAE676B2A1B}"/>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'data 4.15 (b)'!$A$2:$A$98</c:f>
              <c:numCache>
                <c:formatCode>mm/yyyy</c:formatCode>
                <c:ptCount val="97"/>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pt idx="13">
                  <c:v>42400</c:v>
                </c:pt>
                <c:pt idx="14">
                  <c:v>42429</c:v>
                </c:pt>
                <c:pt idx="15">
                  <c:v>42460</c:v>
                </c:pt>
                <c:pt idx="16">
                  <c:v>42490</c:v>
                </c:pt>
                <c:pt idx="17">
                  <c:v>42521</c:v>
                </c:pt>
                <c:pt idx="18">
                  <c:v>42551</c:v>
                </c:pt>
                <c:pt idx="19">
                  <c:v>42582</c:v>
                </c:pt>
                <c:pt idx="20">
                  <c:v>42613</c:v>
                </c:pt>
                <c:pt idx="21">
                  <c:v>42643</c:v>
                </c:pt>
                <c:pt idx="22">
                  <c:v>42674</c:v>
                </c:pt>
                <c:pt idx="23">
                  <c:v>42704</c:v>
                </c:pt>
                <c:pt idx="24">
                  <c:v>42735</c:v>
                </c:pt>
                <c:pt idx="25">
                  <c:v>42766</c:v>
                </c:pt>
                <c:pt idx="26">
                  <c:v>42794</c:v>
                </c:pt>
                <c:pt idx="27">
                  <c:v>42825</c:v>
                </c:pt>
                <c:pt idx="28">
                  <c:v>42855</c:v>
                </c:pt>
                <c:pt idx="29">
                  <c:v>42886</c:v>
                </c:pt>
                <c:pt idx="30">
                  <c:v>42916</c:v>
                </c:pt>
                <c:pt idx="31">
                  <c:v>42947</c:v>
                </c:pt>
                <c:pt idx="32">
                  <c:v>42978</c:v>
                </c:pt>
                <c:pt idx="33">
                  <c:v>43008</c:v>
                </c:pt>
                <c:pt idx="34">
                  <c:v>43039</c:v>
                </c:pt>
                <c:pt idx="35">
                  <c:v>43069</c:v>
                </c:pt>
                <c:pt idx="36">
                  <c:v>43100</c:v>
                </c:pt>
                <c:pt idx="37">
                  <c:v>43131</c:v>
                </c:pt>
                <c:pt idx="38">
                  <c:v>43159</c:v>
                </c:pt>
                <c:pt idx="39">
                  <c:v>43190</c:v>
                </c:pt>
                <c:pt idx="40">
                  <c:v>43220</c:v>
                </c:pt>
                <c:pt idx="41">
                  <c:v>43251</c:v>
                </c:pt>
                <c:pt idx="42">
                  <c:v>43281</c:v>
                </c:pt>
                <c:pt idx="43">
                  <c:v>43312</c:v>
                </c:pt>
                <c:pt idx="44">
                  <c:v>43343</c:v>
                </c:pt>
                <c:pt idx="45">
                  <c:v>43373</c:v>
                </c:pt>
                <c:pt idx="46">
                  <c:v>43404</c:v>
                </c:pt>
                <c:pt idx="47">
                  <c:v>43434</c:v>
                </c:pt>
                <c:pt idx="48">
                  <c:v>43465</c:v>
                </c:pt>
                <c:pt idx="49">
                  <c:v>43496</c:v>
                </c:pt>
                <c:pt idx="50">
                  <c:v>43524</c:v>
                </c:pt>
                <c:pt idx="51">
                  <c:v>43555</c:v>
                </c:pt>
                <c:pt idx="52">
                  <c:v>43585</c:v>
                </c:pt>
                <c:pt idx="53">
                  <c:v>43616</c:v>
                </c:pt>
                <c:pt idx="54">
                  <c:v>43646</c:v>
                </c:pt>
                <c:pt idx="55">
                  <c:v>43677</c:v>
                </c:pt>
                <c:pt idx="56">
                  <c:v>43708</c:v>
                </c:pt>
                <c:pt idx="57">
                  <c:v>43738</c:v>
                </c:pt>
                <c:pt idx="58">
                  <c:v>43769</c:v>
                </c:pt>
                <c:pt idx="59">
                  <c:v>43799</c:v>
                </c:pt>
                <c:pt idx="60">
                  <c:v>43830</c:v>
                </c:pt>
                <c:pt idx="61">
                  <c:v>43861</c:v>
                </c:pt>
                <c:pt idx="62">
                  <c:v>43890</c:v>
                </c:pt>
                <c:pt idx="63">
                  <c:v>43921</c:v>
                </c:pt>
                <c:pt idx="64">
                  <c:v>43951</c:v>
                </c:pt>
                <c:pt idx="65">
                  <c:v>43982</c:v>
                </c:pt>
                <c:pt idx="66">
                  <c:v>44012</c:v>
                </c:pt>
                <c:pt idx="67">
                  <c:v>44043</c:v>
                </c:pt>
                <c:pt idx="68">
                  <c:v>44074</c:v>
                </c:pt>
                <c:pt idx="69">
                  <c:v>44104</c:v>
                </c:pt>
                <c:pt idx="70">
                  <c:v>44135</c:v>
                </c:pt>
                <c:pt idx="71">
                  <c:v>44165</c:v>
                </c:pt>
                <c:pt idx="72">
                  <c:v>44196</c:v>
                </c:pt>
                <c:pt idx="73">
                  <c:v>44227</c:v>
                </c:pt>
                <c:pt idx="74">
                  <c:v>44255</c:v>
                </c:pt>
                <c:pt idx="75">
                  <c:v>44286</c:v>
                </c:pt>
                <c:pt idx="76">
                  <c:v>44316</c:v>
                </c:pt>
                <c:pt idx="77">
                  <c:v>44347</c:v>
                </c:pt>
                <c:pt idx="78">
                  <c:v>44377</c:v>
                </c:pt>
                <c:pt idx="79">
                  <c:v>44408</c:v>
                </c:pt>
                <c:pt idx="80">
                  <c:v>44439</c:v>
                </c:pt>
                <c:pt idx="81">
                  <c:v>44469</c:v>
                </c:pt>
                <c:pt idx="82">
                  <c:v>44500</c:v>
                </c:pt>
                <c:pt idx="83">
                  <c:v>44530</c:v>
                </c:pt>
                <c:pt idx="84">
                  <c:v>44561</c:v>
                </c:pt>
                <c:pt idx="85">
                  <c:v>44592</c:v>
                </c:pt>
                <c:pt idx="86">
                  <c:v>44620</c:v>
                </c:pt>
                <c:pt idx="87">
                  <c:v>44651</c:v>
                </c:pt>
                <c:pt idx="88">
                  <c:v>44681</c:v>
                </c:pt>
                <c:pt idx="89">
                  <c:v>44712</c:v>
                </c:pt>
                <c:pt idx="90">
                  <c:v>44742</c:v>
                </c:pt>
                <c:pt idx="91">
                  <c:v>44773</c:v>
                </c:pt>
                <c:pt idx="92">
                  <c:v>44804</c:v>
                </c:pt>
                <c:pt idx="93">
                  <c:v>44834</c:v>
                </c:pt>
                <c:pt idx="94">
                  <c:v>44865</c:v>
                </c:pt>
                <c:pt idx="95">
                  <c:v>44895</c:v>
                </c:pt>
                <c:pt idx="96">
                  <c:v>44926</c:v>
                </c:pt>
              </c:numCache>
            </c:numRef>
          </c:cat>
          <c:val>
            <c:numRef>
              <c:f>'data 4.15 (b)'!$B$2:$B$98</c:f>
              <c:numCache>
                <c:formatCode>_ * #,##0_ ;_ * \-#,##0_ ;_ * "-"??_ ;_ @_ </c:formatCode>
                <c:ptCount val="97"/>
                <c:pt idx="0">
                  <c:v>20749.578884031886</c:v>
                </c:pt>
                <c:pt idx="1">
                  <c:v>19904.968109072372</c:v>
                </c:pt>
                <c:pt idx="2">
                  <c:v>20159.718499747851</c:v>
                </c:pt>
                <c:pt idx="3">
                  <c:v>18371.429331658292</c:v>
                </c:pt>
                <c:pt idx="4">
                  <c:v>18865.948339808339</c:v>
                </c:pt>
                <c:pt idx="5">
                  <c:v>19898.638761609909</c:v>
                </c:pt>
                <c:pt idx="6">
                  <c:v>21982.349249137704</c:v>
                </c:pt>
                <c:pt idx="7">
                  <c:v>22241.168220988631</c:v>
                </c:pt>
                <c:pt idx="8">
                  <c:v>21757.28869974555</c:v>
                </c:pt>
                <c:pt idx="9">
                  <c:v>22317.968605658938</c:v>
                </c:pt>
                <c:pt idx="10">
                  <c:v>21696.68437289889</c:v>
                </c:pt>
                <c:pt idx="11">
                  <c:v>21877.804689192675</c:v>
                </c:pt>
                <c:pt idx="12">
                  <c:v>23154.148308559714</c:v>
                </c:pt>
                <c:pt idx="13">
                  <c:v>22202.248286509745</c:v>
                </c:pt>
                <c:pt idx="14">
                  <c:v>23054.179877237853</c:v>
                </c:pt>
                <c:pt idx="15">
                  <c:v>22581.84405735528</c:v>
                </c:pt>
                <c:pt idx="16">
                  <c:v>23133.278098909865</c:v>
                </c:pt>
                <c:pt idx="17">
                  <c:v>23891.375509090904</c:v>
                </c:pt>
                <c:pt idx="18">
                  <c:v>23544.314950598025</c:v>
                </c:pt>
                <c:pt idx="19">
                  <c:v>22666.940551201671</c:v>
                </c:pt>
                <c:pt idx="20">
                  <c:v>23079.982015319605</c:v>
                </c:pt>
                <c:pt idx="21">
                  <c:v>24729.358810537517</c:v>
                </c:pt>
                <c:pt idx="22">
                  <c:v>24083.198784099768</c:v>
                </c:pt>
                <c:pt idx="23">
                  <c:v>25449.107814535033</c:v>
                </c:pt>
                <c:pt idx="24">
                  <c:v>25217.878915474637</c:v>
                </c:pt>
                <c:pt idx="25">
                  <c:v>23647.001321305379</c:v>
                </c:pt>
                <c:pt idx="26">
                  <c:v>25397.161453949167</c:v>
                </c:pt>
                <c:pt idx="27">
                  <c:v>25081.42724394273</c:v>
                </c:pt>
                <c:pt idx="28">
                  <c:v>25003.926510085657</c:v>
                </c:pt>
                <c:pt idx="29">
                  <c:v>25700.847424880649</c:v>
                </c:pt>
                <c:pt idx="30">
                  <c:v>24872.955921052631</c:v>
                </c:pt>
                <c:pt idx="31">
                  <c:v>25067.691762225968</c:v>
                </c:pt>
                <c:pt idx="32">
                  <c:v>23481.108509454945</c:v>
                </c:pt>
                <c:pt idx="33">
                  <c:v>22938.777769906494</c:v>
                </c:pt>
                <c:pt idx="34">
                  <c:v>22426.723382561773</c:v>
                </c:pt>
                <c:pt idx="35">
                  <c:v>22876.110503000862</c:v>
                </c:pt>
                <c:pt idx="36">
                  <c:v>22978.382091145082</c:v>
                </c:pt>
                <c:pt idx="37">
                  <c:v>25385.989791483116</c:v>
                </c:pt>
                <c:pt idx="38">
                  <c:v>25493.158111908171</c:v>
                </c:pt>
                <c:pt idx="39">
                  <c:v>25396.763557199774</c:v>
                </c:pt>
                <c:pt idx="40">
                  <c:v>25100.479027313268</c:v>
                </c:pt>
                <c:pt idx="41">
                  <c:v>25225.448081884464</c:v>
                </c:pt>
                <c:pt idx="42">
                  <c:v>23405.574183561639</c:v>
                </c:pt>
                <c:pt idx="43">
                  <c:v>22053.957085152837</c:v>
                </c:pt>
                <c:pt idx="44">
                  <c:v>21935.74804661487</c:v>
                </c:pt>
                <c:pt idx="45">
                  <c:v>23109.498406396473</c:v>
                </c:pt>
                <c:pt idx="46">
                  <c:v>23308.956248320341</c:v>
                </c:pt>
                <c:pt idx="47">
                  <c:v>21785.972966765734</c:v>
                </c:pt>
                <c:pt idx="48">
                  <c:v>22919.508652614724</c:v>
                </c:pt>
                <c:pt idx="49">
                  <c:v>20437.287564524984</c:v>
                </c:pt>
                <c:pt idx="50">
                  <c:v>18802.804664261934</c:v>
                </c:pt>
                <c:pt idx="51">
                  <c:v>21930.680652533043</c:v>
                </c:pt>
                <c:pt idx="52">
                  <c:v>20849.585712305983</c:v>
                </c:pt>
                <c:pt idx="53">
                  <c:v>22431.161838194828</c:v>
                </c:pt>
                <c:pt idx="54">
                  <c:v>22024.438934380258</c:v>
                </c:pt>
                <c:pt idx="55">
                  <c:v>22900.297344955696</c:v>
                </c:pt>
                <c:pt idx="56">
                  <c:v>22879.843089108912</c:v>
                </c:pt>
                <c:pt idx="57">
                  <c:v>23886.790258472138</c:v>
                </c:pt>
                <c:pt idx="58">
                  <c:v>24277.200875602157</c:v>
                </c:pt>
                <c:pt idx="59">
                  <c:v>24075.56020425777</c:v>
                </c:pt>
                <c:pt idx="60">
                  <c:v>25082.384429976853</c:v>
                </c:pt>
                <c:pt idx="61">
                  <c:v>26181.830890371235</c:v>
                </c:pt>
                <c:pt idx="62">
                  <c:v>27836.522561292179</c:v>
                </c:pt>
                <c:pt idx="63">
                  <c:v>27680.900541374471</c:v>
                </c:pt>
                <c:pt idx="64">
                  <c:v>29280.991280000002</c:v>
                </c:pt>
                <c:pt idx="65">
                  <c:v>27708.434217589947</c:v>
                </c:pt>
                <c:pt idx="66">
                  <c:v>30504.584059434503</c:v>
                </c:pt>
                <c:pt idx="67">
                  <c:v>32215.228559272302</c:v>
                </c:pt>
                <c:pt idx="68">
                  <c:v>33007.023438429511</c:v>
                </c:pt>
                <c:pt idx="69">
                  <c:v>32907.702551583854</c:v>
                </c:pt>
                <c:pt idx="70">
                  <c:v>32487.247302746931</c:v>
                </c:pt>
                <c:pt idx="71">
                  <c:v>34404.132518137849</c:v>
                </c:pt>
                <c:pt idx="72">
                  <c:v>36558.366646967341</c:v>
                </c:pt>
                <c:pt idx="73">
                  <c:v>38766.207790945002</c:v>
                </c:pt>
                <c:pt idx="74">
                  <c:v>40460.461750000002</c:v>
                </c:pt>
                <c:pt idx="75">
                  <c:v>39331.044331133773</c:v>
                </c:pt>
                <c:pt idx="76">
                  <c:v>43180.150120110869</c:v>
                </c:pt>
                <c:pt idx="77">
                  <c:v>46136.243040270514</c:v>
                </c:pt>
                <c:pt idx="78">
                  <c:v>46652.345625766866</c:v>
                </c:pt>
                <c:pt idx="79">
                  <c:v>45106.077278069904</c:v>
                </c:pt>
                <c:pt idx="80">
                  <c:v>48105.304284377926</c:v>
                </c:pt>
                <c:pt idx="81">
                  <c:v>49109.846875193558</c:v>
                </c:pt>
                <c:pt idx="82">
                  <c:v>49540.225547815076</c:v>
                </c:pt>
                <c:pt idx="83">
                  <c:v>55292.777096774189</c:v>
                </c:pt>
                <c:pt idx="84">
                  <c:v>52996.969913183282</c:v>
                </c:pt>
                <c:pt idx="85">
                  <c:v>53679.294021909234</c:v>
                </c:pt>
                <c:pt idx="86">
                  <c:v>49966.295253242744</c:v>
                </c:pt>
                <c:pt idx="87">
                  <c:v>51082.676061083119</c:v>
                </c:pt>
                <c:pt idx="88">
                  <c:v>45362.115770274337</c:v>
                </c:pt>
                <c:pt idx="89">
                  <c:v>44999.294275014974</c:v>
                </c:pt>
                <c:pt idx="90">
                  <c:v>45039.974677142854</c:v>
                </c:pt>
                <c:pt idx="91">
                  <c:v>48066.757416691238</c:v>
                </c:pt>
                <c:pt idx="92">
                  <c:v>48812.405683926962</c:v>
                </c:pt>
                <c:pt idx="93">
                  <c:v>47636.924281682193</c:v>
                </c:pt>
                <c:pt idx="94">
                  <c:v>47526.972745042505</c:v>
                </c:pt>
                <c:pt idx="95">
                  <c:v>47478.458160418479</c:v>
                </c:pt>
                <c:pt idx="96">
                  <c:v>48873.146734867856</c:v>
                </c:pt>
              </c:numCache>
            </c:numRef>
          </c:val>
          <c:smooth val="0"/>
          <c:extLst>
            <c:ext xmlns:c16="http://schemas.microsoft.com/office/drawing/2014/chart" uri="{C3380CC4-5D6E-409C-BE32-E72D297353CC}">
              <c16:uniqueId val="{0000000D-6681-4889-B921-5EAE676B2A1B}"/>
            </c:ext>
          </c:extLst>
        </c:ser>
        <c:dLbls>
          <c:showLegendKey val="0"/>
          <c:showVal val="0"/>
          <c:showCatName val="0"/>
          <c:showSerName val="0"/>
          <c:showPercent val="0"/>
          <c:showBubbleSize val="0"/>
        </c:dLbls>
        <c:marker val="1"/>
        <c:smooth val="0"/>
        <c:axId val="205965952"/>
        <c:axId val="205672832"/>
      </c:lineChart>
      <c:dateAx>
        <c:axId val="205965952"/>
        <c:scaling>
          <c:orientation val="minMax"/>
          <c:min val="42339"/>
        </c:scaling>
        <c:delete val="0"/>
        <c:axPos val="b"/>
        <c:numFmt formatCode="yy" sourceLinked="0"/>
        <c:majorTickMark val="none"/>
        <c:minorTickMark val="none"/>
        <c:tickLblPos val="low"/>
        <c:spPr>
          <a:ln w="3175">
            <a:noFill/>
            <a:prstDash val="solid"/>
          </a:ln>
        </c:spPr>
        <c:txPr>
          <a:bodyPr rot="0" vert="horz"/>
          <a:lstStyle/>
          <a:p>
            <a:pPr>
              <a:defRPr sz="1100">
                <a:latin typeface="Assistant" panose="00000500000000000000" pitchFamily="2" charset="-79"/>
                <a:cs typeface="Assistant" panose="00000500000000000000" pitchFamily="2" charset="-79"/>
              </a:defRPr>
            </a:pPr>
            <a:endParaRPr lang="he-IL"/>
          </a:p>
        </c:txPr>
        <c:crossAx val="205672832"/>
        <c:crosses val="autoZero"/>
        <c:auto val="1"/>
        <c:lblOffset val="100"/>
        <c:baseTimeUnit val="months"/>
        <c:majorUnit val="11"/>
        <c:majorTimeUnit val="months"/>
        <c:minorUnit val="1"/>
        <c:minorTimeUnit val="months"/>
      </c:dateAx>
      <c:valAx>
        <c:axId val="205672832"/>
        <c:scaling>
          <c:orientation val="minMax"/>
        </c:scaling>
        <c:delete val="0"/>
        <c:axPos val="l"/>
        <c:numFmt formatCode="#,##0" sourceLinked="0"/>
        <c:majorTickMark val="none"/>
        <c:minorTickMark val="none"/>
        <c:tickLblPos val="nextTo"/>
        <c:spPr>
          <a:ln w="3175">
            <a:noFill/>
            <a:prstDash val="solid"/>
          </a:ln>
        </c:spPr>
        <c:txPr>
          <a:bodyPr rot="0" vert="horz"/>
          <a:lstStyle/>
          <a:p>
            <a:pPr>
              <a:defRPr sz="1100">
                <a:latin typeface="Assistant" panose="00000500000000000000" pitchFamily="2" charset="-79"/>
                <a:cs typeface="Assistant" panose="00000500000000000000" pitchFamily="2" charset="-79"/>
              </a:defRPr>
            </a:pPr>
            <a:endParaRPr lang="he-IL"/>
          </a:p>
        </c:txPr>
        <c:crossAx val="205965952"/>
        <c:crosses val="autoZero"/>
        <c:crossBetween val="between"/>
        <c:dispUnits>
          <c:builtInUnit val="thousands"/>
        </c:dispUnits>
      </c:valAx>
      <c:spPr>
        <a:noFill/>
        <a:ln w="12700">
          <a:noFill/>
          <a:prstDash val="solid"/>
        </a:ln>
      </c:spPr>
    </c:plotArea>
    <c:legend>
      <c:legendPos val="r"/>
      <c:layout>
        <c:manualLayout>
          <c:xMode val="edge"/>
          <c:yMode val="edge"/>
          <c:x val="4.5861111111111109E-2"/>
          <c:y val="3.8606481481481482E-3"/>
          <c:w val="0.65436111111111106"/>
          <c:h val="0.37588148148148148"/>
        </c:manualLayout>
      </c:layout>
      <c:overlay val="0"/>
      <c:spPr>
        <a:noFill/>
        <a:ln w="3175">
          <a:noFill/>
        </a:ln>
      </c:spPr>
      <c:txPr>
        <a:bodyPr/>
        <a:lstStyle/>
        <a:p>
          <a:pPr rtl="1">
            <a:defRPr sz="1100">
              <a:latin typeface="Assistant" panose="00000500000000000000" pitchFamily="2" charset="-79"/>
              <a:cs typeface="Assistant" panose="00000500000000000000" pitchFamily="2" charset="-79"/>
            </a:defRPr>
          </a:pPr>
          <a:endParaRPr lang="he-IL"/>
        </a:p>
      </c:txPr>
    </c:legend>
    <c:plotVisOnly val="1"/>
    <c:dispBlanksAs val="gap"/>
    <c:showDLblsOverMax val="0"/>
  </c:chart>
  <c:spPr>
    <a:solidFill>
      <a:schemeClr val="bg1">
        <a:lumMod val="95000"/>
      </a:schemeClr>
    </a:solidFill>
    <a:ln w="9525">
      <a:noFill/>
    </a:ln>
  </c:spPr>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solidFill>
                  <a:sysClr val="windowText" lastClr="000000"/>
                </a:solidFill>
                <a:latin typeface="Assistant" panose="00000500000000000000" pitchFamily="2" charset="-79"/>
                <a:cs typeface="Assistant" panose="00000500000000000000" pitchFamily="2" charset="-79"/>
              </a:rPr>
              <a:t>2022</a:t>
            </a:r>
            <a:endParaRPr lang="he-IL" sz="1100">
              <a:solidFill>
                <a:sysClr val="windowText" lastClr="000000"/>
              </a:solidFill>
              <a:latin typeface="Assistant" panose="00000500000000000000" pitchFamily="2" charset="-79"/>
              <a:cs typeface="Assistant" panose="00000500000000000000" pitchFamily="2" charset="-79"/>
            </a:endParaRPr>
          </a:p>
        </c:rich>
      </c:tx>
      <c:layout>
        <c:manualLayout>
          <c:xMode val="edge"/>
          <c:yMode val="edge"/>
          <c:x val="0.13695488501159001"/>
          <c:y val="1.267663820819817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he-IL"/>
        </a:p>
      </c:txPr>
    </c:title>
    <c:autoTitleDeleted val="0"/>
    <c:plotArea>
      <c:layout>
        <c:manualLayout>
          <c:layoutTarget val="inner"/>
          <c:xMode val="edge"/>
          <c:yMode val="edge"/>
          <c:x val="6.9053149606299213E-2"/>
          <c:y val="5.3516478182788908E-2"/>
          <c:w val="0.89256124234470691"/>
          <c:h val="0.79878355093918363"/>
        </c:manualLayout>
      </c:layout>
      <c:lineChart>
        <c:grouping val="standard"/>
        <c:varyColors val="0"/>
        <c:ser>
          <c:idx val="2"/>
          <c:order val="0"/>
          <c:tx>
            <c:strRef>
              <c:f>'data 4.1'!$H$1</c:f>
              <c:strCache>
                <c:ptCount val="1"/>
                <c:pt idx="0">
                  <c:v>NIS/$</c:v>
                </c:pt>
              </c:strCache>
            </c:strRef>
          </c:tx>
          <c:spPr>
            <a:ln w="31750" cap="rnd">
              <a:solidFill>
                <a:schemeClr val="accent6"/>
              </a:solidFill>
              <a:round/>
            </a:ln>
            <a:effectLst/>
          </c:spPr>
          <c:marker>
            <c:symbol val="none"/>
          </c:marker>
          <c:cat>
            <c:numRef>
              <c:f>'data 4.1'!$G$2:$G$14</c:f>
              <c:numCache>
                <c:formatCode>0</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'data 4.1'!$H$2:$H$14</c:f>
              <c:numCache>
                <c:formatCode>0.00</c:formatCode>
                <c:ptCount val="13"/>
                <c:pt idx="0">
                  <c:v>100</c:v>
                </c:pt>
                <c:pt idx="1">
                  <c:v>102.7331189710611</c:v>
                </c:pt>
                <c:pt idx="2">
                  <c:v>104.11575562700963</c:v>
                </c:pt>
                <c:pt idx="3">
                  <c:v>102.12218649517683</c:v>
                </c:pt>
                <c:pt idx="4">
                  <c:v>106.65594855305467</c:v>
                </c:pt>
                <c:pt idx="5">
                  <c:v>107.33118971061093</c:v>
                </c:pt>
                <c:pt idx="6">
                  <c:v>112.54019292604499</c:v>
                </c:pt>
                <c:pt idx="7">
                  <c:v>109.03536977491962</c:v>
                </c:pt>
                <c:pt idx="8">
                  <c:v>107.42765273311899</c:v>
                </c:pt>
                <c:pt idx="9">
                  <c:v>113.92282958199358</c:v>
                </c:pt>
                <c:pt idx="10">
                  <c:v>113.50482315112541</c:v>
                </c:pt>
                <c:pt idx="11">
                  <c:v>110.64308681672024</c:v>
                </c:pt>
                <c:pt idx="12">
                  <c:v>113.15251446945338</c:v>
                </c:pt>
              </c:numCache>
            </c:numRef>
          </c:val>
          <c:smooth val="1"/>
          <c:extLst>
            <c:ext xmlns:c16="http://schemas.microsoft.com/office/drawing/2014/chart" uri="{C3380CC4-5D6E-409C-BE32-E72D297353CC}">
              <c16:uniqueId val="{00000000-3D21-4D5D-831B-488699339C87}"/>
            </c:ext>
          </c:extLst>
        </c:ser>
        <c:ser>
          <c:idx val="0"/>
          <c:order val="1"/>
          <c:tx>
            <c:strRef>
              <c:f>'data 4.1'!$I$1</c:f>
              <c:strCache>
                <c:ptCount val="1"/>
                <c:pt idx="0">
                  <c:v>Nominal Effective Exchange Rate</c:v>
                </c:pt>
              </c:strCache>
            </c:strRef>
          </c:tx>
          <c:spPr>
            <a:ln w="31750" cap="rnd">
              <a:solidFill>
                <a:schemeClr val="accent6">
                  <a:lumMod val="75000"/>
                </a:schemeClr>
              </a:solidFill>
              <a:round/>
            </a:ln>
            <a:effectLst/>
          </c:spPr>
          <c:marker>
            <c:symbol val="none"/>
          </c:marker>
          <c:cat>
            <c:numRef>
              <c:f>'data 4.1'!$G$2:$G$14</c:f>
              <c:numCache>
                <c:formatCode>0</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'data 4.1'!$I$2:$I$14</c:f>
              <c:numCache>
                <c:formatCode>0.00</c:formatCode>
                <c:ptCount val="13"/>
                <c:pt idx="0">
                  <c:v>100</c:v>
                </c:pt>
                <c:pt idx="1">
                  <c:v>102.02967594245955</c:v>
                </c:pt>
                <c:pt idx="2">
                  <c:v>102.91743426856192</c:v>
                </c:pt>
                <c:pt idx="3">
                  <c:v>100.60995423768095</c:v>
                </c:pt>
                <c:pt idx="4">
                  <c:v>102.71948347166018</c:v>
                </c:pt>
                <c:pt idx="5">
                  <c:v>103.66359898883957</c:v>
                </c:pt>
                <c:pt idx="6">
                  <c:v>107.23868206121713</c:v>
                </c:pt>
                <c:pt idx="7">
                  <c:v>102.6332015889905</c:v>
                </c:pt>
                <c:pt idx="8">
                  <c:v>99.449626820365324</c:v>
                </c:pt>
                <c:pt idx="9">
                  <c:v>103.8318308268455</c:v>
                </c:pt>
                <c:pt idx="10">
                  <c:v>103.14824087418815</c:v>
                </c:pt>
                <c:pt idx="11">
                  <c:v>103.269941601669</c:v>
                </c:pt>
                <c:pt idx="12">
                  <c:v>106.6358697379338</c:v>
                </c:pt>
              </c:numCache>
            </c:numRef>
          </c:val>
          <c:smooth val="1"/>
          <c:extLst>
            <c:ext xmlns:c16="http://schemas.microsoft.com/office/drawing/2014/chart" uri="{C3380CC4-5D6E-409C-BE32-E72D297353CC}">
              <c16:uniqueId val="{00000001-3D21-4D5D-831B-488699339C87}"/>
            </c:ext>
          </c:extLst>
        </c:ser>
        <c:ser>
          <c:idx val="1"/>
          <c:order val="2"/>
          <c:tx>
            <c:strRef>
              <c:f>'data 4.1'!$J$1</c:f>
              <c:strCache>
                <c:ptCount val="1"/>
                <c:pt idx="0">
                  <c:v>NIS/€</c:v>
                </c:pt>
              </c:strCache>
            </c:strRef>
          </c:tx>
          <c:spPr>
            <a:ln w="28575" cap="rnd">
              <a:solidFill>
                <a:schemeClr val="accent2"/>
              </a:solidFill>
              <a:round/>
            </a:ln>
            <a:effectLst/>
          </c:spPr>
          <c:marker>
            <c:symbol val="none"/>
          </c:marker>
          <c:cat>
            <c:numRef>
              <c:f>'data 4.1'!$G$2:$G$14</c:f>
              <c:numCache>
                <c:formatCode>0</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'data 4.1'!$J$2:$J$14</c:f>
              <c:numCache>
                <c:formatCode>0.00</c:formatCode>
                <c:ptCount val="13"/>
                <c:pt idx="0">
                  <c:v>100</c:v>
                </c:pt>
                <c:pt idx="1">
                  <c:v>101.27276343077929</c:v>
                </c:pt>
                <c:pt idx="2">
                  <c:v>103.05122304610927</c:v>
                </c:pt>
                <c:pt idx="3">
                  <c:v>100.10511662263133</c:v>
                </c:pt>
                <c:pt idx="4">
                  <c:v>99.795448734339047</c:v>
                </c:pt>
                <c:pt idx="5">
                  <c:v>101.58527230887242</c:v>
                </c:pt>
                <c:pt idx="6">
                  <c:v>103.30975311798632</c:v>
                </c:pt>
                <c:pt idx="7">
                  <c:v>98.610755987386014</c:v>
                </c:pt>
                <c:pt idx="8">
                  <c:v>94.741327878632916</c:v>
                </c:pt>
                <c:pt idx="9">
                  <c:v>99.031222477911314</c:v>
                </c:pt>
                <c:pt idx="10">
                  <c:v>99.377823233614592</c:v>
                </c:pt>
                <c:pt idx="11">
                  <c:v>101.25855848177505</c:v>
                </c:pt>
                <c:pt idx="12">
                  <c:v>106.62748458763033</c:v>
                </c:pt>
              </c:numCache>
            </c:numRef>
          </c:val>
          <c:smooth val="1"/>
          <c:extLst>
            <c:ext xmlns:c16="http://schemas.microsoft.com/office/drawing/2014/chart" uri="{C3380CC4-5D6E-409C-BE32-E72D297353CC}">
              <c16:uniqueId val="{00000002-3D21-4D5D-831B-488699339C87}"/>
            </c:ext>
          </c:extLst>
        </c:ser>
        <c:dLbls>
          <c:showLegendKey val="0"/>
          <c:showVal val="0"/>
          <c:showCatName val="0"/>
          <c:showSerName val="0"/>
          <c:showPercent val="0"/>
          <c:showBubbleSize val="0"/>
        </c:dLbls>
        <c:smooth val="0"/>
        <c:axId val="705504424"/>
        <c:axId val="705508032"/>
      </c:lineChart>
      <c:catAx>
        <c:axId val="705504424"/>
        <c:scaling>
          <c:orientation val="minMax"/>
        </c:scaling>
        <c:delete val="0"/>
        <c:axPos val="b"/>
        <c:numFmt formatCode="0"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05508032"/>
        <c:crosses val="autoZero"/>
        <c:auto val="1"/>
        <c:lblAlgn val="ctr"/>
        <c:lblOffset val="100"/>
        <c:noMultiLvlLbl val="0"/>
      </c:catAx>
      <c:valAx>
        <c:axId val="705508032"/>
        <c:scaling>
          <c:orientation val="minMax"/>
          <c:max val="115"/>
          <c:min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05504424"/>
        <c:crosses val="autoZero"/>
        <c:crossBetween val="between"/>
        <c:majorUnit val="5"/>
      </c:valAx>
      <c:spPr>
        <a:no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855370706194645E-2"/>
          <c:y val="8.11701281145841E-2"/>
          <c:w val="0.8985540076721179"/>
          <c:h val="0.62638498285159738"/>
        </c:manualLayout>
      </c:layout>
      <c:barChart>
        <c:barDir val="col"/>
        <c:grouping val="clustered"/>
        <c:varyColors val="0"/>
        <c:ser>
          <c:idx val="0"/>
          <c:order val="0"/>
          <c:spPr>
            <a:solidFill>
              <a:schemeClr val="bg1">
                <a:lumMod val="65000"/>
              </a:schemeClr>
            </a:solidFill>
            <a:ln>
              <a:noFill/>
            </a:ln>
            <a:effectLst/>
          </c:spPr>
          <c:invertIfNegative val="0"/>
          <c:dPt>
            <c:idx val="1"/>
            <c:invertIfNegative val="0"/>
            <c:bubble3D val="0"/>
            <c:spPr>
              <a:solidFill>
                <a:schemeClr val="bg1">
                  <a:lumMod val="65000"/>
                </a:schemeClr>
              </a:solidFill>
              <a:ln>
                <a:noFill/>
              </a:ln>
              <a:effectLst/>
            </c:spPr>
            <c:extLst>
              <c:ext xmlns:c16="http://schemas.microsoft.com/office/drawing/2014/chart" uri="{C3380CC4-5D6E-409C-BE32-E72D297353CC}">
                <c16:uniqueId val="{00000001-0E89-481C-AE06-DA5F93BAB23A}"/>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3-0E89-481C-AE06-DA5F93BAB23A}"/>
              </c:ext>
            </c:extLst>
          </c:dPt>
          <c:dPt>
            <c:idx val="6"/>
            <c:invertIfNegative val="0"/>
            <c:bubble3D val="0"/>
            <c:spPr>
              <a:solidFill>
                <a:schemeClr val="bg1">
                  <a:lumMod val="65000"/>
                </a:schemeClr>
              </a:solidFill>
              <a:ln>
                <a:noFill/>
              </a:ln>
              <a:effectLst/>
            </c:spPr>
            <c:extLst>
              <c:ext xmlns:c16="http://schemas.microsoft.com/office/drawing/2014/chart" uri="{C3380CC4-5D6E-409C-BE32-E72D297353CC}">
                <c16:uniqueId val="{00000005-0E89-481C-AE06-DA5F93BAB23A}"/>
              </c:ext>
            </c:extLst>
          </c:dPt>
          <c:dPt>
            <c:idx val="8"/>
            <c:invertIfNegative val="0"/>
            <c:bubble3D val="0"/>
            <c:spPr>
              <a:solidFill>
                <a:schemeClr val="bg1">
                  <a:lumMod val="65000"/>
                </a:schemeClr>
              </a:solidFill>
              <a:ln>
                <a:noFill/>
              </a:ln>
              <a:effectLst/>
            </c:spPr>
            <c:extLst>
              <c:ext xmlns:c16="http://schemas.microsoft.com/office/drawing/2014/chart" uri="{C3380CC4-5D6E-409C-BE32-E72D297353CC}">
                <c16:uniqueId val="{00000007-0E89-481C-AE06-DA5F93BAB23A}"/>
              </c:ext>
            </c:extLst>
          </c:dPt>
          <c:dPt>
            <c:idx val="10"/>
            <c:invertIfNegative val="0"/>
            <c:bubble3D val="0"/>
            <c:spPr>
              <a:solidFill>
                <a:schemeClr val="bg1">
                  <a:lumMod val="65000"/>
                </a:schemeClr>
              </a:solidFill>
              <a:ln>
                <a:noFill/>
              </a:ln>
              <a:effectLst/>
            </c:spPr>
            <c:extLst>
              <c:ext xmlns:c16="http://schemas.microsoft.com/office/drawing/2014/chart" uri="{C3380CC4-5D6E-409C-BE32-E72D297353CC}">
                <c16:uniqueId val="{00000009-0E89-481C-AE06-DA5F93BAB23A}"/>
              </c:ext>
            </c:extLst>
          </c:dPt>
          <c:dPt>
            <c:idx val="15"/>
            <c:invertIfNegative val="0"/>
            <c:bubble3D val="0"/>
            <c:spPr>
              <a:solidFill>
                <a:schemeClr val="tx2"/>
              </a:solidFill>
              <a:ln>
                <a:noFill/>
              </a:ln>
              <a:effectLst/>
            </c:spPr>
            <c:extLst>
              <c:ext xmlns:c16="http://schemas.microsoft.com/office/drawing/2014/chart" uri="{C3380CC4-5D6E-409C-BE32-E72D297353CC}">
                <c16:uniqueId val="{0000000B-0E89-481C-AE06-DA5F93BAB23A}"/>
              </c:ext>
            </c:extLst>
          </c:dPt>
          <c:dPt>
            <c:idx val="24"/>
            <c:invertIfNegative val="0"/>
            <c:bubble3D val="0"/>
            <c:spPr>
              <a:solidFill>
                <a:schemeClr val="tx2"/>
              </a:solidFill>
              <a:ln>
                <a:noFill/>
              </a:ln>
              <a:effectLst/>
            </c:spPr>
            <c:extLst>
              <c:ext xmlns:c16="http://schemas.microsoft.com/office/drawing/2014/chart" uri="{C3380CC4-5D6E-409C-BE32-E72D297353CC}">
                <c16:uniqueId val="{0000000D-0E89-481C-AE06-DA5F93BAB23A}"/>
              </c:ext>
            </c:extLst>
          </c:dPt>
          <c:dPt>
            <c:idx val="26"/>
            <c:invertIfNegative val="0"/>
            <c:bubble3D val="0"/>
            <c:spPr>
              <a:solidFill>
                <a:schemeClr val="accent6"/>
              </a:solidFill>
              <a:ln>
                <a:noFill/>
              </a:ln>
              <a:effectLst/>
            </c:spPr>
            <c:extLst>
              <c:ext xmlns:c16="http://schemas.microsoft.com/office/drawing/2014/chart" uri="{C3380CC4-5D6E-409C-BE32-E72D297353CC}">
                <c16:uniqueId val="{0000000F-0E89-481C-AE06-DA5F93BAB23A}"/>
              </c:ext>
            </c:extLst>
          </c:dPt>
          <c:dLbls>
            <c:dLbl>
              <c:idx val="0"/>
              <c:delete val="1"/>
              <c:extLst>
                <c:ext xmlns:c15="http://schemas.microsoft.com/office/drawing/2012/chart" uri="{CE6537A1-D6FC-4f65-9D91-7224C49458BB}"/>
                <c:ext xmlns:c16="http://schemas.microsoft.com/office/drawing/2014/chart" uri="{C3380CC4-5D6E-409C-BE32-E72D297353CC}">
                  <c16:uniqueId val="{00000010-0E89-481C-AE06-DA5F93BAB23A}"/>
                </c:ext>
              </c:extLst>
            </c:dLbl>
            <c:dLbl>
              <c:idx val="1"/>
              <c:delete val="1"/>
              <c:extLst>
                <c:ext xmlns:c15="http://schemas.microsoft.com/office/drawing/2012/chart" uri="{CE6537A1-D6FC-4f65-9D91-7224C49458BB}"/>
                <c:ext xmlns:c16="http://schemas.microsoft.com/office/drawing/2014/chart" uri="{C3380CC4-5D6E-409C-BE32-E72D297353CC}">
                  <c16:uniqueId val="{00000001-0E89-481C-AE06-DA5F93BAB23A}"/>
                </c:ext>
              </c:extLst>
            </c:dLbl>
            <c:dLbl>
              <c:idx val="2"/>
              <c:delete val="1"/>
              <c:extLst>
                <c:ext xmlns:c15="http://schemas.microsoft.com/office/drawing/2012/chart" uri="{CE6537A1-D6FC-4f65-9D91-7224C49458BB}"/>
                <c:ext xmlns:c16="http://schemas.microsoft.com/office/drawing/2014/chart" uri="{C3380CC4-5D6E-409C-BE32-E72D297353CC}">
                  <c16:uniqueId val="{00000011-0E89-481C-AE06-DA5F93BAB23A}"/>
                </c:ext>
              </c:extLst>
            </c:dLbl>
            <c:dLbl>
              <c:idx val="3"/>
              <c:layout>
                <c:manualLayout>
                  <c:x val="1.7102093007604819E-3"/>
                  <c:y val="1.4963242716832342E-2"/>
                </c:manualLayout>
              </c:layout>
              <c:tx>
                <c:rich>
                  <a:bodyPr/>
                  <a:lstStyle/>
                  <a:p>
                    <a:r>
                      <a:rPr lang="en-US"/>
                      <a:t>48</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89-481C-AE06-DA5F93BAB23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4.16'!$A$2:$A$21</c:f>
              <c:strCache>
                <c:ptCount val="20"/>
                <c:pt idx="0">
                  <c:v>Singapore</c:v>
                </c:pt>
                <c:pt idx="1">
                  <c:v>UK</c:v>
                </c:pt>
                <c:pt idx="2">
                  <c:v>Luxembourg</c:v>
                </c:pt>
                <c:pt idx="3">
                  <c:v>Switzerland</c:v>
                </c:pt>
                <c:pt idx="4">
                  <c:v>OECD</c:v>
                </c:pt>
                <c:pt idx="5">
                  <c:v>Canada</c:v>
                </c:pt>
                <c:pt idx="6">
                  <c:v>US</c:v>
                </c:pt>
                <c:pt idx="7">
                  <c:v>Netherlands</c:v>
                </c:pt>
                <c:pt idx="8">
                  <c:v>Germany</c:v>
                </c:pt>
                <c:pt idx="9">
                  <c:v>Chile</c:v>
                </c:pt>
                <c:pt idx="10">
                  <c:v>Austria</c:v>
                </c:pt>
                <c:pt idx="11">
                  <c:v>Spain</c:v>
                </c:pt>
                <c:pt idx="12">
                  <c:v>Turkey</c:v>
                </c:pt>
                <c:pt idx="13">
                  <c:v>India</c:v>
                </c:pt>
                <c:pt idx="14">
                  <c:v>Poland</c:v>
                </c:pt>
                <c:pt idx="15">
                  <c:v>Israel</c:v>
                </c:pt>
                <c:pt idx="16">
                  <c:v>Brazil</c:v>
                </c:pt>
                <c:pt idx="17">
                  <c:v>China</c:v>
                </c:pt>
                <c:pt idx="18">
                  <c:v>Italy</c:v>
                </c:pt>
                <c:pt idx="19">
                  <c:v>Argentina</c:v>
                </c:pt>
              </c:strCache>
            </c:strRef>
          </c:cat>
          <c:val>
            <c:numRef>
              <c:f>'data 4.16'!$B$2:$B$21</c:f>
              <c:numCache>
                <c:formatCode>General</c:formatCode>
                <c:ptCount val="20"/>
                <c:pt idx="0">
                  <c:v>247.10293301754191</c:v>
                </c:pt>
                <c:pt idx="1">
                  <c:v>35</c:v>
                </c:pt>
                <c:pt idx="2">
                  <c:v>32</c:v>
                </c:pt>
                <c:pt idx="3">
                  <c:v>24</c:v>
                </c:pt>
                <c:pt idx="4">
                  <c:v>13.573776097504863</c:v>
                </c:pt>
                <c:pt idx="5">
                  <c:v>9.6162447808877012</c:v>
                </c:pt>
                <c:pt idx="6">
                  <c:v>9.2572304443004683</c:v>
                </c:pt>
                <c:pt idx="7">
                  <c:v>7.3812640216751104</c:v>
                </c:pt>
                <c:pt idx="8">
                  <c:v>4.5448609131266089</c:v>
                </c:pt>
                <c:pt idx="9">
                  <c:v>3.8069306588946681</c:v>
                </c:pt>
                <c:pt idx="10">
                  <c:v>3.6382499767490577</c:v>
                </c:pt>
                <c:pt idx="11">
                  <c:v>2.7967133668017556</c:v>
                </c:pt>
                <c:pt idx="12">
                  <c:v>2.3326725305030713</c:v>
                </c:pt>
                <c:pt idx="13">
                  <c:v>2.2981036017898497</c:v>
                </c:pt>
                <c:pt idx="14">
                  <c:v>2.0636095415255582</c:v>
                </c:pt>
                <c:pt idx="15">
                  <c:v>1.7507087040663134</c:v>
                </c:pt>
                <c:pt idx="16">
                  <c:v>1.347004267138451</c:v>
                </c:pt>
                <c:pt idx="17">
                  <c:v>1.0582206229393449</c:v>
                </c:pt>
                <c:pt idx="18">
                  <c:v>0.9550399614996572</c:v>
                </c:pt>
                <c:pt idx="19">
                  <c:v>0.22216474473245257</c:v>
                </c:pt>
              </c:numCache>
            </c:numRef>
          </c:val>
          <c:extLst>
            <c:ext xmlns:c16="http://schemas.microsoft.com/office/drawing/2014/chart" uri="{C3380CC4-5D6E-409C-BE32-E72D297353CC}">
              <c16:uniqueId val="{00000013-0E89-481C-AE06-DA5F93BAB23A}"/>
            </c:ext>
          </c:extLst>
        </c:ser>
        <c:dLbls>
          <c:showLegendKey val="0"/>
          <c:showVal val="0"/>
          <c:showCatName val="0"/>
          <c:showSerName val="0"/>
          <c:showPercent val="0"/>
          <c:showBubbleSize val="0"/>
        </c:dLbls>
        <c:gapWidth val="30"/>
        <c:overlap val="-27"/>
        <c:axId val="983429520"/>
        <c:axId val="700198520"/>
      </c:barChart>
      <c:catAx>
        <c:axId val="98342952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00198520"/>
        <c:crosses val="autoZero"/>
        <c:auto val="1"/>
        <c:lblAlgn val="ctr"/>
        <c:lblOffset val="100"/>
        <c:noMultiLvlLbl val="0"/>
      </c:catAx>
      <c:valAx>
        <c:axId val="700198520"/>
        <c:scaling>
          <c:orientation val="minMax"/>
          <c:max val="40"/>
        </c:scaling>
        <c:delete val="1"/>
        <c:axPos val="r"/>
        <c:numFmt formatCode="0%" sourceLinked="0"/>
        <c:majorTickMark val="out"/>
        <c:minorTickMark val="none"/>
        <c:tickLblPos val="nextTo"/>
        <c:crossAx val="98342952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2051740076318"/>
          <c:y val="0.15162083333333334"/>
          <c:w val="0.49910416666666668"/>
          <c:h val="0.8318402777777778"/>
        </c:manualLayout>
      </c:layout>
      <c:pieChart>
        <c:varyColors val="1"/>
        <c:ser>
          <c:idx val="0"/>
          <c:order val="0"/>
          <c:tx>
            <c:strRef>
              <c:f>'data 4.17'!$B$1</c:f>
              <c:strCache>
                <c:ptCount val="1"/>
                <c:pt idx="0">
                  <c:v> Percent of Trading Volume</c:v>
                </c:pt>
              </c:strCache>
            </c:strRef>
          </c:tx>
          <c:spPr>
            <a:solidFill>
              <a:schemeClr val="accent6"/>
            </a:solidFill>
          </c:spPr>
          <c:dPt>
            <c:idx val="0"/>
            <c:bubble3D val="0"/>
            <c:spPr>
              <a:solidFill>
                <a:schemeClr val="bg1">
                  <a:lumMod val="65000"/>
                </a:schemeClr>
              </a:solidFill>
              <a:ln>
                <a:noFill/>
              </a:ln>
              <a:effectLst/>
            </c:spPr>
            <c:extLst>
              <c:ext xmlns:c16="http://schemas.microsoft.com/office/drawing/2014/chart" uri="{C3380CC4-5D6E-409C-BE32-E72D297353CC}">
                <c16:uniqueId val="{00000005-D57C-47B4-8810-373A7BE70FA7}"/>
              </c:ext>
            </c:extLst>
          </c:dPt>
          <c:dPt>
            <c:idx val="1"/>
            <c:bubble3D val="0"/>
            <c:spPr>
              <a:solidFill>
                <a:schemeClr val="accent6"/>
              </a:solidFill>
              <a:ln>
                <a:noFill/>
              </a:ln>
              <a:effectLst/>
            </c:spPr>
            <c:extLst>
              <c:ext xmlns:c16="http://schemas.microsoft.com/office/drawing/2014/chart" uri="{C3380CC4-5D6E-409C-BE32-E72D297353CC}">
                <c16:uniqueId val="{00000001-D57C-47B4-8810-373A7BE70FA7}"/>
              </c:ext>
            </c:extLst>
          </c:dPt>
          <c:dPt>
            <c:idx val="2"/>
            <c:bubble3D val="0"/>
            <c:spPr>
              <a:solidFill>
                <a:schemeClr val="bg1">
                  <a:lumMod val="85000"/>
                </a:schemeClr>
              </a:solidFill>
              <a:ln>
                <a:noFill/>
              </a:ln>
              <a:effectLst/>
            </c:spPr>
            <c:extLst>
              <c:ext xmlns:c16="http://schemas.microsoft.com/office/drawing/2014/chart" uri="{C3380CC4-5D6E-409C-BE32-E72D297353CC}">
                <c16:uniqueId val="{00000002-D57C-47B4-8810-373A7BE70FA7}"/>
              </c:ext>
            </c:extLst>
          </c:dPt>
          <c:dPt>
            <c:idx val="3"/>
            <c:bubble3D val="0"/>
            <c:spPr>
              <a:solidFill>
                <a:schemeClr val="accent6">
                  <a:lumMod val="75000"/>
                </a:schemeClr>
              </a:solidFill>
              <a:ln>
                <a:noFill/>
              </a:ln>
              <a:effectLst/>
            </c:spPr>
            <c:extLst>
              <c:ext xmlns:c16="http://schemas.microsoft.com/office/drawing/2014/chart" uri="{C3380CC4-5D6E-409C-BE32-E72D297353CC}">
                <c16:uniqueId val="{00000004-D57C-47B4-8810-373A7BE70FA7}"/>
              </c:ext>
            </c:extLst>
          </c:dPt>
          <c:dPt>
            <c:idx val="4"/>
            <c:bubble3D val="0"/>
            <c:spPr>
              <a:solidFill>
                <a:schemeClr val="accent6">
                  <a:lumMod val="50000"/>
                </a:schemeClr>
              </a:solidFill>
              <a:ln>
                <a:noFill/>
              </a:ln>
              <a:effectLst/>
            </c:spPr>
            <c:extLst>
              <c:ext xmlns:c16="http://schemas.microsoft.com/office/drawing/2014/chart" uri="{C3380CC4-5D6E-409C-BE32-E72D297353CC}">
                <c16:uniqueId val="{00000003-D57C-47B4-8810-373A7BE70FA7}"/>
              </c:ext>
            </c:extLst>
          </c:dPt>
          <c:dPt>
            <c:idx val="5"/>
            <c:bubble3D val="0"/>
            <c:spPr>
              <a:solidFill>
                <a:schemeClr val="accent6">
                  <a:lumMod val="20000"/>
                  <a:lumOff val="80000"/>
                </a:schemeClr>
              </a:solidFill>
              <a:ln>
                <a:noFill/>
              </a:ln>
              <a:effectLst/>
            </c:spPr>
            <c:extLst>
              <c:ext xmlns:c16="http://schemas.microsoft.com/office/drawing/2014/chart" uri="{C3380CC4-5D6E-409C-BE32-E72D297353CC}">
                <c16:uniqueId val="{0000000A-98E8-4276-BD49-251AD1A3501A}"/>
              </c:ext>
            </c:extLst>
          </c:dPt>
          <c:dLbls>
            <c:dLbl>
              <c:idx val="0"/>
              <c:layout>
                <c:manualLayout>
                  <c:x val="3.4204861111111047E-2"/>
                  <c:y val="0"/>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5971499999999997"/>
                      <c:h val="0.18320925925925927"/>
                    </c:manualLayout>
                  </c15:layout>
                </c:ext>
                <c:ext xmlns:c16="http://schemas.microsoft.com/office/drawing/2014/chart" uri="{C3380CC4-5D6E-409C-BE32-E72D297353CC}">
                  <c16:uniqueId val="{00000005-D57C-47B4-8810-373A7BE70FA7}"/>
                </c:ext>
              </c:extLst>
            </c:dLbl>
            <c:dLbl>
              <c:idx val="1"/>
              <c:layout>
                <c:manualLayout>
                  <c:x val="-0.1503963888888889"/>
                  <c:y val="0.19143842592592586"/>
                </c:manualLayout>
              </c:layout>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fld id="{45682C60-7D34-47C9-951D-073CA288140C}" type="CATEGORYNAME">
                      <a:rPr lang="en-US" sz="1000">
                        <a:solidFill>
                          <a:sysClr val="windowText" lastClr="000000"/>
                        </a:solidFill>
                      </a:rPr>
                      <a:pPr>
                        <a:defRPr>
                          <a:solidFill>
                            <a:schemeClr val="bg1"/>
                          </a:solidFill>
                        </a:defRPr>
                      </a:pPr>
                      <a:t>[שם קטגוריה]</a:t>
                    </a:fld>
                    <a:r>
                      <a:rPr lang="en-US" sz="1000" baseline="0"/>
                      <a:t> </a:t>
                    </a:r>
                    <a:fld id="{CE231A4E-2353-4B84-B877-D598F409639D}" type="VALUE">
                      <a:rPr lang="en-US" sz="1000" baseline="0">
                        <a:solidFill>
                          <a:sysClr val="windowText" lastClr="000000"/>
                        </a:solidFill>
                      </a:rPr>
                      <a:pPr>
                        <a:defRPr>
                          <a:solidFill>
                            <a:schemeClr val="bg1"/>
                          </a:solidFill>
                        </a:defRPr>
                      </a:pPr>
                      <a:t>[ערך]</a:t>
                    </a:fld>
                    <a:endParaRPr lang="en-US" sz="1000" baseline="0"/>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D57C-47B4-8810-373A7BE70FA7}"/>
                </c:ext>
              </c:extLst>
            </c:dLbl>
            <c:dLbl>
              <c:idx val="2"/>
              <c:layout>
                <c:manualLayout>
                  <c:x val="-0.19639000000000001"/>
                  <c:y val="-7.972962962962963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D57C-47B4-8810-373A7BE70FA7}"/>
                </c:ext>
              </c:extLst>
            </c:dLbl>
            <c:dLbl>
              <c:idx val="3"/>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dLblPos val="in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57C-47B4-8810-373A7BE70FA7}"/>
                </c:ext>
              </c:extLst>
            </c:dLbl>
            <c:dLbl>
              <c:idx val="4"/>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dLblPos val="in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57C-47B4-8810-373A7BE70FA7}"/>
                </c:ext>
              </c:extLst>
            </c:dLbl>
            <c:dLbl>
              <c:idx val="5"/>
              <c:layout>
                <c:manualLayout>
                  <c:x val="-2.6150555555555587E-2"/>
                  <c:y val="0"/>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8469166666666668"/>
                      <c:h val="0.18679583333333333"/>
                    </c:manualLayout>
                  </c15:layout>
                </c:ext>
                <c:ext xmlns:c16="http://schemas.microsoft.com/office/drawing/2014/chart" uri="{C3380CC4-5D6E-409C-BE32-E72D297353CC}">
                  <c16:uniqueId val="{0000000A-98E8-4276-BD49-251AD1A3501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in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4.17'!$A$2:$A$7</c:f>
              <c:strCache>
                <c:ptCount val="6"/>
                <c:pt idx="0">
                  <c:v>Domestic banks</c:v>
                </c:pt>
                <c:pt idx="1">
                  <c:v>Institutional investors</c:v>
                </c:pt>
                <c:pt idx="2">
                  <c:v>Other financial sector</c:v>
                </c:pt>
                <c:pt idx="3">
                  <c:v>Business sector</c:v>
                </c:pt>
                <c:pt idx="4">
                  <c:v>Nonresidents</c:v>
                </c:pt>
                <c:pt idx="5">
                  <c:v>Other Israelis</c:v>
                </c:pt>
              </c:strCache>
            </c:strRef>
          </c:cat>
          <c:val>
            <c:numRef>
              <c:f>'data 4.17'!$B$2:$B$7</c:f>
              <c:numCache>
                <c:formatCode>0%</c:formatCode>
                <c:ptCount val="6"/>
                <c:pt idx="0">
                  <c:v>3.7769008384056113E-2</c:v>
                </c:pt>
                <c:pt idx="1">
                  <c:v>0.15887517500161921</c:v>
                </c:pt>
                <c:pt idx="2">
                  <c:v>0.20684541249249136</c:v>
                </c:pt>
                <c:pt idx="3">
                  <c:v>0.11601739755771941</c:v>
                </c:pt>
                <c:pt idx="4">
                  <c:v>0.45147843974938406</c:v>
                </c:pt>
                <c:pt idx="5">
                  <c:v>0.03</c:v>
                </c:pt>
              </c:numCache>
            </c:numRef>
          </c:val>
          <c:extLst>
            <c:ext xmlns:c16="http://schemas.microsoft.com/office/drawing/2014/chart" uri="{C3380CC4-5D6E-409C-BE32-E72D297353CC}">
              <c16:uniqueId val="{00000000-D57C-47B4-8810-373A7BE70FA7}"/>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220002936257623E-2"/>
          <c:y val="3.5587564865164047E-2"/>
          <c:w val="0.90368219458380727"/>
          <c:h val="0.65851759691332012"/>
        </c:manualLayout>
      </c:layout>
      <c:barChart>
        <c:barDir val="col"/>
        <c:grouping val="clustered"/>
        <c:varyColors val="0"/>
        <c:ser>
          <c:idx val="0"/>
          <c:order val="0"/>
          <c:spPr>
            <a:solidFill>
              <a:schemeClr val="bg1">
                <a:lumMod val="65000"/>
              </a:schemeClr>
            </a:solidFill>
            <a:ln>
              <a:noFill/>
            </a:ln>
            <a:effectLst/>
          </c:spPr>
          <c:invertIfNegative val="0"/>
          <c:dPt>
            <c:idx val="1"/>
            <c:invertIfNegative val="0"/>
            <c:bubble3D val="0"/>
            <c:spPr>
              <a:solidFill>
                <a:schemeClr val="tx2"/>
              </a:solidFill>
              <a:ln>
                <a:noFill/>
              </a:ln>
              <a:effectLst/>
            </c:spPr>
            <c:extLst>
              <c:ext xmlns:c16="http://schemas.microsoft.com/office/drawing/2014/chart" uri="{C3380CC4-5D6E-409C-BE32-E72D297353CC}">
                <c16:uniqueId val="{00000001-08E3-443B-ADB4-3116327A4C4D}"/>
              </c:ext>
            </c:extLst>
          </c:dPt>
          <c:dPt>
            <c:idx val="6"/>
            <c:invertIfNegative val="0"/>
            <c:bubble3D val="0"/>
            <c:spPr>
              <a:solidFill>
                <a:schemeClr val="bg1">
                  <a:lumMod val="65000"/>
                </a:schemeClr>
              </a:solidFill>
              <a:ln>
                <a:noFill/>
              </a:ln>
              <a:effectLst/>
            </c:spPr>
            <c:extLst>
              <c:ext xmlns:c16="http://schemas.microsoft.com/office/drawing/2014/chart" uri="{C3380CC4-5D6E-409C-BE32-E72D297353CC}">
                <c16:uniqueId val="{00000003-08E3-443B-ADB4-3116327A4C4D}"/>
              </c:ext>
            </c:extLst>
          </c:dPt>
          <c:dPt>
            <c:idx val="8"/>
            <c:invertIfNegative val="0"/>
            <c:bubble3D val="0"/>
            <c:spPr>
              <a:solidFill>
                <a:schemeClr val="bg1">
                  <a:lumMod val="65000"/>
                </a:schemeClr>
              </a:solidFill>
              <a:ln>
                <a:noFill/>
              </a:ln>
              <a:effectLst/>
            </c:spPr>
            <c:extLst>
              <c:ext xmlns:c16="http://schemas.microsoft.com/office/drawing/2014/chart" uri="{C3380CC4-5D6E-409C-BE32-E72D297353CC}">
                <c16:uniqueId val="{00000005-08E3-443B-ADB4-3116327A4C4D}"/>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7-08E3-443B-ADB4-3116327A4C4D}"/>
              </c:ext>
            </c:extLst>
          </c:dPt>
          <c:dPt>
            <c:idx val="24"/>
            <c:invertIfNegative val="0"/>
            <c:bubble3D val="0"/>
            <c:spPr>
              <a:solidFill>
                <a:schemeClr val="tx2"/>
              </a:solidFill>
              <a:ln>
                <a:noFill/>
              </a:ln>
              <a:effectLst/>
            </c:spPr>
            <c:extLst>
              <c:ext xmlns:c16="http://schemas.microsoft.com/office/drawing/2014/chart" uri="{C3380CC4-5D6E-409C-BE32-E72D297353CC}">
                <c16:uniqueId val="{00000009-08E3-443B-ADB4-3116327A4C4D}"/>
              </c:ext>
            </c:extLst>
          </c:dPt>
          <c:dPt>
            <c:idx val="26"/>
            <c:invertIfNegative val="0"/>
            <c:bubble3D val="0"/>
            <c:spPr>
              <a:solidFill>
                <a:schemeClr val="accent6"/>
              </a:solidFill>
              <a:ln>
                <a:noFill/>
              </a:ln>
              <a:effectLst/>
            </c:spPr>
            <c:extLst>
              <c:ext xmlns:c16="http://schemas.microsoft.com/office/drawing/2014/chart" uri="{C3380CC4-5D6E-409C-BE32-E72D297353CC}">
                <c16:uniqueId val="{0000000B-08E3-443B-ADB4-3116327A4C4D}"/>
              </c:ext>
            </c:extLst>
          </c:dPt>
          <c:dLbls>
            <c:dLbl>
              <c:idx val="0"/>
              <c:layout>
                <c:manualLayout>
                  <c:x val="2.7506555512648236E-7"/>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8E3-443B-ADB4-3116327A4C4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4.18'!$A$2:$A$21</c:f>
              <c:strCache>
                <c:ptCount val="20"/>
                <c:pt idx="0">
                  <c:v>Luxembourg</c:v>
                </c:pt>
                <c:pt idx="1">
                  <c:v>Israel</c:v>
                </c:pt>
                <c:pt idx="2">
                  <c:v>Brazil</c:v>
                </c:pt>
                <c:pt idx="3">
                  <c:v>Chile</c:v>
                </c:pt>
                <c:pt idx="4">
                  <c:v>Germany</c:v>
                </c:pt>
                <c:pt idx="5">
                  <c:v>Canada</c:v>
                </c:pt>
                <c:pt idx="6">
                  <c:v>UK</c:v>
                </c:pt>
                <c:pt idx="7">
                  <c:v>US</c:v>
                </c:pt>
                <c:pt idx="8">
                  <c:v>Switzerland</c:v>
                </c:pt>
                <c:pt idx="9">
                  <c:v>Singapore</c:v>
                </c:pt>
                <c:pt idx="10">
                  <c:v>OECD</c:v>
                </c:pt>
                <c:pt idx="11">
                  <c:v>Poland</c:v>
                </c:pt>
                <c:pt idx="12">
                  <c:v>Netherlands</c:v>
                </c:pt>
                <c:pt idx="13">
                  <c:v>Austria</c:v>
                </c:pt>
                <c:pt idx="14">
                  <c:v>India</c:v>
                </c:pt>
                <c:pt idx="15">
                  <c:v>China</c:v>
                </c:pt>
                <c:pt idx="16">
                  <c:v>Spain</c:v>
                </c:pt>
                <c:pt idx="17">
                  <c:v>Turkey</c:v>
                </c:pt>
                <c:pt idx="18">
                  <c:v>Italy</c:v>
                </c:pt>
                <c:pt idx="19">
                  <c:v>Argentina</c:v>
                </c:pt>
              </c:strCache>
            </c:strRef>
          </c:cat>
          <c:val>
            <c:numRef>
              <c:f>'data 4.18'!$B$2:$B$21</c:f>
              <c:numCache>
                <c:formatCode>General</c:formatCode>
                <c:ptCount val="20"/>
                <c:pt idx="0">
                  <c:v>24.658062448511334</c:v>
                </c:pt>
                <c:pt idx="1">
                  <c:v>15.8</c:v>
                </c:pt>
                <c:pt idx="2">
                  <c:v>14.974183661600019</c:v>
                </c:pt>
                <c:pt idx="3">
                  <c:v>10.074053835421925</c:v>
                </c:pt>
                <c:pt idx="4">
                  <c:v>9.9619165774330245</c:v>
                </c:pt>
                <c:pt idx="5">
                  <c:v>9.8373840707265536</c:v>
                </c:pt>
                <c:pt idx="6">
                  <c:v>8.0288956321397968</c:v>
                </c:pt>
                <c:pt idx="7">
                  <c:v>7.8353230748563503</c:v>
                </c:pt>
                <c:pt idx="8">
                  <c:v>6.8653321016352518</c:v>
                </c:pt>
                <c:pt idx="9">
                  <c:v>6.5670658698443729</c:v>
                </c:pt>
                <c:pt idx="10">
                  <c:v>5.8286265498186189</c:v>
                </c:pt>
                <c:pt idx="11">
                  <c:v>5.577246683678112</c:v>
                </c:pt>
                <c:pt idx="12">
                  <c:v>4.5452492247496759</c:v>
                </c:pt>
                <c:pt idx="13">
                  <c:v>1.9740907168878534</c:v>
                </c:pt>
                <c:pt idx="14">
                  <c:v>1.6061269180409079</c:v>
                </c:pt>
                <c:pt idx="15">
                  <c:v>1.5847708959523077</c:v>
                </c:pt>
                <c:pt idx="16">
                  <c:v>1.2949972129690215</c:v>
                </c:pt>
                <c:pt idx="17">
                  <c:v>0.29832050346054567</c:v>
                </c:pt>
                <c:pt idx="18">
                  <c:v>0.21876202731725003</c:v>
                </c:pt>
                <c:pt idx="19">
                  <c:v>0.19168443735476268</c:v>
                </c:pt>
              </c:numCache>
            </c:numRef>
          </c:val>
          <c:extLst>
            <c:ext xmlns:c16="http://schemas.microsoft.com/office/drawing/2014/chart" uri="{C3380CC4-5D6E-409C-BE32-E72D297353CC}">
              <c16:uniqueId val="{0000000D-08E3-443B-ADB4-3116327A4C4D}"/>
            </c:ext>
          </c:extLst>
        </c:ser>
        <c:dLbls>
          <c:showLegendKey val="0"/>
          <c:showVal val="0"/>
          <c:showCatName val="0"/>
          <c:showSerName val="0"/>
          <c:showPercent val="0"/>
          <c:showBubbleSize val="0"/>
        </c:dLbls>
        <c:gapWidth val="30"/>
        <c:overlap val="-27"/>
        <c:axId val="983429520"/>
        <c:axId val="700198520"/>
      </c:barChart>
      <c:catAx>
        <c:axId val="98342952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00198520"/>
        <c:crosses val="autoZero"/>
        <c:auto val="1"/>
        <c:lblAlgn val="ctr"/>
        <c:lblOffset val="100"/>
        <c:tickLblSkip val="1"/>
        <c:noMultiLvlLbl val="0"/>
      </c:catAx>
      <c:valAx>
        <c:axId val="700198520"/>
        <c:scaling>
          <c:orientation val="minMax"/>
          <c:max val="27"/>
        </c:scaling>
        <c:delete val="1"/>
        <c:axPos val="r"/>
        <c:numFmt formatCode="0%" sourceLinked="0"/>
        <c:majorTickMark val="out"/>
        <c:minorTickMark val="none"/>
        <c:tickLblPos val="nextTo"/>
        <c:crossAx val="98342952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219958851141523E-2"/>
          <c:y val="0.12108038021146164"/>
          <c:w val="0.90368219458380727"/>
          <c:h val="0.49689676844343517"/>
        </c:manualLayout>
      </c:layout>
      <c:barChart>
        <c:barDir val="col"/>
        <c:grouping val="clustered"/>
        <c:varyColors val="0"/>
        <c:ser>
          <c:idx val="0"/>
          <c:order val="0"/>
          <c:spPr>
            <a:solidFill>
              <a:schemeClr val="bg1">
                <a:lumMod val="65000"/>
              </a:schemeClr>
            </a:solidFill>
            <a:ln>
              <a:noFill/>
            </a:ln>
            <a:effectLst/>
          </c:spPr>
          <c:invertIfNegative val="0"/>
          <c:dPt>
            <c:idx val="1"/>
            <c:invertIfNegative val="0"/>
            <c:bubble3D val="0"/>
            <c:spPr>
              <a:solidFill>
                <a:schemeClr val="bg1">
                  <a:lumMod val="65000"/>
                </a:schemeClr>
              </a:solidFill>
              <a:ln>
                <a:noFill/>
              </a:ln>
              <a:effectLst/>
            </c:spPr>
            <c:extLst>
              <c:ext xmlns:c16="http://schemas.microsoft.com/office/drawing/2014/chart" uri="{C3380CC4-5D6E-409C-BE32-E72D297353CC}">
                <c16:uniqueId val="{00000001-AE1C-4A28-9CD6-6CCA1774C51D}"/>
              </c:ext>
            </c:extLst>
          </c:dPt>
          <c:dPt>
            <c:idx val="6"/>
            <c:invertIfNegative val="0"/>
            <c:bubble3D val="0"/>
            <c:spPr>
              <a:solidFill>
                <a:schemeClr val="tx2"/>
              </a:solidFill>
              <a:ln>
                <a:noFill/>
              </a:ln>
              <a:effectLst/>
            </c:spPr>
            <c:extLst>
              <c:ext xmlns:c16="http://schemas.microsoft.com/office/drawing/2014/chart" uri="{C3380CC4-5D6E-409C-BE32-E72D297353CC}">
                <c16:uniqueId val="{00000003-AE1C-4A28-9CD6-6CCA1774C51D}"/>
              </c:ext>
            </c:extLst>
          </c:dPt>
          <c:dPt>
            <c:idx val="8"/>
            <c:invertIfNegative val="0"/>
            <c:bubble3D val="0"/>
            <c:spPr>
              <a:solidFill>
                <a:schemeClr val="accent6"/>
              </a:solidFill>
              <a:ln>
                <a:noFill/>
              </a:ln>
              <a:effectLst/>
            </c:spPr>
            <c:extLst>
              <c:ext xmlns:c16="http://schemas.microsoft.com/office/drawing/2014/chart" uri="{C3380CC4-5D6E-409C-BE32-E72D297353CC}">
                <c16:uniqueId val="{00000005-AE1C-4A28-9CD6-6CCA1774C51D}"/>
              </c:ext>
            </c:extLst>
          </c:dPt>
          <c:dPt>
            <c:idx val="24"/>
            <c:invertIfNegative val="0"/>
            <c:bubble3D val="0"/>
            <c:spPr>
              <a:solidFill>
                <a:schemeClr val="tx2"/>
              </a:solidFill>
              <a:ln>
                <a:noFill/>
              </a:ln>
              <a:effectLst/>
            </c:spPr>
            <c:extLst>
              <c:ext xmlns:c16="http://schemas.microsoft.com/office/drawing/2014/chart" uri="{C3380CC4-5D6E-409C-BE32-E72D297353CC}">
                <c16:uniqueId val="{00000007-AE1C-4A28-9CD6-6CCA1774C51D}"/>
              </c:ext>
            </c:extLst>
          </c:dPt>
          <c:dPt>
            <c:idx val="26"/>
            <c:invertIfNegative val="0"/>
            <c:bubble3D val="0"/>
            <c:spPr>
              <a:solidFill>
                <a:schemeClr val="accent6"/>
              </a:solidFill>
              <a:ln>
                <a:noFill/>
              </a:ln>
              <a:effectLst/>
            </c:spPr>
            <c:extLst>
              <c:ext xmlns:c16="http://schemas.microsoft.com/office/drawing/2014/chart" uri="{C3380CC4-5D6E-409C-BE32-E72D297353CC}">
                <c16:uniqueId val="{00000009-AE1C-4A28-9CD6-6CCA1774C51D}"/>
              </c:ext>
            </c:extLst>
          </c:dPt>
          <c:dLbls>
            <c:dLbl>
              <c:idx val="0"/>
              <c:layout>
                <c:manualLayout>
                  <c:x val="-1.4376068376068377E-2"/>
                  <c:y val="7.056923314449825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E1C-4A28-9CD6-6CCA1774C51D}"/>
                </c:ext>
              </c:extLst>
            </c:dLbl>
            <c:numFmt formatCode="#,##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4.19'!$A$2:$A$21</c:f>
              <c:strCache>
                <c:ptCount val="20"/>
                <c:pt idx="0">
                  <c:v>Argentina</c:v>
                </c:pt>
                <c:pt idx="1">
                  <c:v>Brazil</c:v>
                </c:pt>
                <c:pt idx="2">
                  <c:v>India</c:v>
                </c:pt>
                <c:pt idx="3">
                  <c:v>Poland</c:v>
                </c:pt>
                <c:pt idx="4">
                  <c:v>Turkey</c:v>
                </c:pt>
                <c:pt idx="5">
                  <c:v>China</c:v>
                </c:pt>
                <c:pt idx="6">
                  <c:v>Israel</c:v>
                </c:pt>
                <c:pt idx="7">
                  <c:v>Chile</c:v>
                </c:pt>
                <c:pt idx="8">
                  <c:v>OECD</c:v>
                </c:pt>
                <c:pt idx="9">
                  <c:v>Spain</c:v>
                </c:pt>
                <c:pt idx="10">
                  <c:v>Italy</c:v>
                </c:pt>
                <c:pt idx="11">
                  <c:v>Germany</c:v>
                </c:pt>
                <c:pt idx="12">
                  <c:v>Canada</c:v>
                </c:pt>
                <c:pt idx="13">
                  <c:v>Austria</c:v>
                </c:pt>
                <c:pt idx="14">
                  <c:v>Luxembourg</c:v>
                </c:pt>
                <c:pt idx="15">
                  <c:v>US</c:v>
                </c:pt>
                <c:pt idx="16">
                  <c:v>Switzerland</c:v>
                </c:pt>
                <c:pt idx="17">
                  <c:v>Singapore</c:v>
                </c:pt>
                <c:pt idx="18">
                  <c:v>UK</c:v>
                </c:pt>
                <c:pt idx="19">
                  <c:v>Netherlands</c:v>
                </c:pt>
              </c:strCache>
            </c:strRef>
          </c:cat>
          <c:val>
            <c:numRef>
              <c:f>'data 4.19'!$B$2:$B$21</c:f>
              <c:numCache>
                <c:formatCode>General</c:formatCode>
                <c:ptCount val="20"/>
                <c:pt idx="0">
                  <c:v>69.948324224819586</c:v>
                </c:pt>
                <c:pt idx="1">
                  <c:v>25.597763029583799</c:v>
                </c:pt>
                <c:pt idx="2">
                  <c:v>16.728557371127664</c:v>
                </c:pt>
                <c:pt idx="3">
                  <c:v>16.39152035213818</c:v>
                </c:pt>
                <c:pt idx="4">
                  <c:v>13.068698489649409</c:v>
                </c:pt>
                <c:pt idx="5">
                  <c:v>11.834575597014066</c:v>
                </c:pt>
                <c:pt idx="6">
                  <c:v>11.600000000000001</c:v>
                </c:pt>
                <c:pt idx="7">
                  <c:v>11.397570678799202</c:v>
                </c:pt>
                <c:pt idx="8">
                  <c:v>11.247172833563214</c:v>
                </c:pt>
                <c:pt idx="9">
                  <c:v>11.159383326276389</c:v>
                </c:pt>
                <c:pt idx="10">
                  <c:v>9.5052243317069163</c:v>
                </c:pt>
                <c:pt idx="11">
                  <c:v>8.8462605311912981</c:v>
                </c:pt>
                <c:pt idx="12">
                  <c:v>4.2872769747152297</c:v>
                </c:pt>
                <c:pt idx="13">
                  <c:v>4.2576752521957539</c:v>
                </c:pt>
                <c:pt idx="14">
                  <c:v>3.6981125592362591</c:v>
                </c:pt>
                <c:pt idx="15">
                  <c:v>3.2461330981927814</c:v>
                </c:pt>
                <c:pt idx="16">
                  <c:v>2.6742380964313464</c:v>
                </c:pt>
                <c:pt idx="17">
                  <c:v>2.4393677332131483</c:v>
                </c:pt>
                <c:pt idx="18">
                  <c:v>1.7373718899630692</c:v>
                </c:pt>
                <c:pt idx="19">
                  <c:v>1.3174451414740245</c:v>
                </c:pt>
              </c:numCache>
            </c:numRef>
          </c:val>
          <c:extLst>
            <c:ext xmlns:c16="http://schemas.microsoft.com/office/drawing/2014/chart" uri="{C3380CC4-5D6E-409C-BE32-E72D297353CC}">
              <c16:uniqueId val="{0000000B-AE1C-4A28-9CD6-6CCA1774C51D}"/>
            </c:ext>
          </c:extLst>
        </c:ser>
        <c:dLbls>
          <c:showLegendKey val="0"/>
          <c:showVal val="0"/>
          <c:showCatName val="0"/>
          <c:showSerName val="0"/>
          <c:showPercent val="0"/>
          <c:showBubbleSize val="0"/>
        </c:dLbls>
        <c:gapWidth val="30"/>
        <c:overlap val="-27"/>
        <c:axId val="983429520"/>
        <c:axId val="700198520"/>
      </c:barChart>
      <c:catAx>
        <c:axId val="98342952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00198520"/>
        <c:crosses val="autoZero"/>
        <c:auto val="1"/>
        <c:lblAlgn val="ctr"/>
        <c:lblOffset val="100"/>
        <c:tickLblSkip val="1"/>
        <c:noMultiLvlLbl val="0"/>
      </c:catAx>
      <c:valAx>
        <c:axId val="700198520"/>
        <c:scaling>
          <c:orientation val="minMax"/>
          <c:max val="40"/>
        </c:scaling>
        <c:delete val="1"/>
        <c:axPos val="r"/>
        <c:numFmt formatCode="0%" sourceLinked="0"/>
        <c:majorTickMark val="out"/>
        <c:minorTickMark val="none"/>
        <c:tickLblPos val="nextTo"/>
        <c:crossAx val="98342952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1638888888888"/>
          <c:y val="2.5472619047619046E-2"/>
          <c:w val="0.52985789025101682"/>
          <c:h val="0.83403061537121903"/>
        </c:manualLayout>
      </c:layout>
      <c:barChart>
        <c:barDir val="bar"/>
        <c:grouping val="clustered"/>
        <c:varyColors val="0"/>
        <c:ser>
          <c:idx val="0"/>
          <c:order val="0"/>
          <c:tx>
            <c:strRef>
              <c:f>'data 4.2'!$B$1</c:f>
              <c:strCache>
                <c:ptCount val="1"/>
                <c:pt idx="0">
                  <c:v> Contribution of the Change in  in the Nominal Effective Rate</c:v>
                </c:pt>
              </c:strCache>
            </c:strRef>
          </c:tx>
          <c:spPr>
            <a:solidFill>
              <a:srgbClr val="079198"/>
            </a:solidFill>
            <a:ln w="15875" cmpd="sng">
              <a:prstDash val="solid"/>
            </a:ln>
          </c:spPr>
          <c:invertIfNegative val="1"/>
          <c:dPt>
            <c:idx val="0"/>
            <c:invertIfNegative val="1"/>
            <c:bubble3D val="0"/>
            <c:extLst>
              <c:ext xmlns:c16="http://schemas.microsoft.com/office/drawing/2014/chart" uri="{C3380CC4-5D6E-409C-BE32-E72D297353CC}">
                <c16:uniqueId val="{00000000-1502-4E61-AC6B-25390821DF69}"/>
              </c:ext>
            </c:extLst>
          </c:dPt>
          <c:dPt>
            <c:idx val="1"/>
            <c:invertIfNegative val="1"/>
            <c:bubble3D val="0"/>
            <c:extLst>
              <c:ext xmlns:c16="http://schemas.microsoft.com/office/drawing/2014/chart" uri="{C3380CC4-5D6E-409C-BE32-E72D297353CC}">
                <c16:uniqueId val="{00000002-1502-4E61-AC6B-25390821DF69}"/>
              </c:ext>
            </c:extLst>
          </c:dPt>
          <c:dPt>
            <c:idx val="2"/>
            <c:invertIfNegative val="1"/>
            <c:bubble3D val="0"/>
            <c:extLst>
              <c:ext xmlns:c16="http://schemas.microsoft.com/office/drawing/2014/chart" uri="{C3380CC4-5D6E-409C-BE32-E72D297353CC}">
                <c16:uniqueId val="{00000003-1502-4E61-AC6B-25390821DF69}"/>
              </c:ext>
            </c:extLst>
          </c:dPt>
          <c:dPt>
            <c:idx val="3"/>
            <c:invertIfNegative val="1"/>
            <c:bubble3D val="0"/>
            <c:extLst>
              <c:ext xmlns:c16="http://schemas.microsoft.com/office/drawing/2014/chart" uri="{C3380CC4-5D6E-409C-BE32-E72D297353CC}">
                <c16:uniqueId val="{00000004-1502-4E61-AC6B-25390821DF69}"/>
              </c:ext>
            </c:extLst>
          </c:dPt>
          <c:dPt>
            <c:idx val="4"/>
            <c:invertIfNegative val="1"/>
            <c:bubble3D val="0"/>
            <c:extLst>
              <c:ext xmlns:c16="http://schemas.microsoft.com/office/drawing/2014/chart" uri="{C3380CC4-5D6E-409C-BE32-E72D297353CC}">
                <c16:uniqueId val="{00000005-1502-4E61-AC6B-25390821DF69}"/>
              </c:ext>
            </c:extLst>
          </c:dPt>
          <c:dPt>
            <c:idx val="5"/>
            <c:invertIfNegative val="1"/>
            <c:bubble3D val="0"/>
            <c:extLst>
              <c:ext xmlns:c16="http://schemas.microsoft.com/office/drawing/2014/chart" uri="{C3380CC4-5D6E-409C-BE32-E72D297353CC}">
                <c16:uniqueId val="{00000006-1502-4E61-AC6B-25390821DF69}"/>
              </c:ext>
            </c:extLst>
          </c:dPt>
          <c:dPt>
            <c:idx val="6"/>
            <c:invertIfNegative val="1"/>
            <c:bubble3D val="0"/>
            <c:extLst>
              <c:ext xmlns:c16="http://schemas.microsoft.com/office/drawing/2014/chart" uri="{C3380CC4-5D6E-409C-BE32-E72D297353CC}">
                <c16:uniqueId val="{00000007-1502-4E61-AC6B-25390821DF69}"/>
              </c:ext>
            </c:extLst>
          </c:dPt>
          <c:dPt>
            <c:idx val="7"/>
            <c:invertIfNegative val="1"/>
            <c:bubble3D val="0"/>
            <c:extLst>
              <c:ext xmlns:c16="http://schemas.microsoft.com/office/drawing/2014/chart" uri="{C3380CC4-5D6E-409C-BE32-E72D297353CC}">
                <c16:uniqueId val="{00000008-1502-4E61-AC6B-25390821DF69}"/>
              </c:ext>
            </c:extLst>
          </c:dPt>
          <c:dPt>
            <c:idx val="8"/>
            <c:invertIfNegative val="1"/>
            <c:bubble3D val="0"/>
            <c:extLst>
              <c:ext xmlns:c16="http://schemas.microsoft.com/office/drawing/2014/chart" uri="{C3380CC4-5D6E-409C-BE32-E72D297353CC}">
                <c16:uniqueId val="{00000009-1502-4E61-AC6B-25390821DF69}"/>
              </c:ext>
            </c:extLst>
          </c:dPt>
          <c:dPt>
            <c:idx val="9"/>
            <c:invertIfNegative val="1"/>
            <c:bubble3D val="0"/>
            <c:extLst>
              <c:ext xmlns:c16="http://schemas.microsoft.com/office/drawing/2014/chart" uri="{C3380CC4-5D6E-409C-BE32-E72D297353CC}">
                <c16:uniqueId val="{0000000B-1502-4E61-AC6B-25390821DF69}"/>
              </c:ext>
            </c:extLst>
          </c:dPt>
          <c:dPt>
            <c:idx val="10"/>
            <c:invertIfNegative val="1"/>
            <c:bubble3D val="0"/>
            <c:extLst>
              <c:ext xmlns:c16="http://schemas.microsoft.com/office/drawing/2014/chart" uri="{C3380CC4-5D6E-409C-BE32-E72D297353CC}">
                <c16:uniqueId val="{0000000C-1502-4E61-AC6B-25390821DF69}"/>
              </c:ext>
            </c:extLst>
          </c:dPt>
          <c:dPt>
            <c:idx val="11"/>
            <c:invertIfNegative val="0"/>
            <c:bubble3D val="0"/>
            <c:spPr>
              <a:solidFill>
                <a:schemeClr val="bg1">
                  <a:lumMod val="65000"/>
                </a:schemeClr>
              </a:solidFill>
              <a:ln w="15875" cmpd="sng">
                <a:prstDash val="solid"/>
              </a:ln>
            </c:spPr>
            <c:extLst>
              <c:ext xmlns:c16="http://schemas.microsoft.com/office/drawing/2014/chart" uri="{C3380CC4-5D6E-409C-BE32-E72D297353CC}">
                <c16:uniqueId val="{0000000E-D225-4351-B23D-81E9902EA550}"/>
              </c:ext>
            </c:extLst>
          </c:dPt>
          <c:dLbls>
            <c:dLbl>
              <c:idx val="0"/>
              <c:layout>
                <c:manualLayout>
                  <c:x val="-1.7635833333333333E-2"/>
                  <c:y val="8.462962962962962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02-4E61-AC6B-25390821DF69}"/>
                </c:ext>
              </c:extLst>
            </c:dLbl>
            <c:dLbl>
              <c:idx val="1"/>
              <c:layout>
                <c:manualLayout>
                  <c:x val="-1.7638611111111112E-2"/>
                  <c:y val="3.968253968253968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2-4E61-AC6B-25390821DF69}"/>
                </c:ext>
              </c:extLst>
            </c:dLbl>
            <c:dLbl>
              <c:idx val="8"/>
              <c:layout>
                <c:manualLayout>
                  <c:x val="-8.29445308449974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02-4E61-AC6B-25390821DF69}"/>
                </c:ext>
              </c:extLst>
            </c:dLbl>
            <c:dLbl>
              <c:idx val="9"/>
              <c:layout>
                <c:manualLayout>
                  <c:x val="-1.4108611111111112E-2"/>
                  <c:y val="-5.0358796296295222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9.2339722222222226E-2"/>
                      <c:h val="5.9745634920634921E-2"/>
                    </c:manualLayout>
                  </c15:layout>
                </c:ext>
                <c:ext xmlns:c16="http://schemas.microsoft.com/office/drawing/2014/chart" uri="{C3380CC4-5D6E-409C-BE32-E72D297353CC}">
                  <c16:uniqueId val="{0000000B-1502-4E61-AC6B-25390821DF69}"/>
                </c:ext>
              </c:extLst>
            </c:dLbl>
            <c:dLbl>
              <c:idx val="10"/>
              <c:layout>
                <c:manualLayout>
                  <c:x val="-1.7149166666666538E-2"/>
                  <c:y val="5.8856481481481485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9.2339722222222226E-2"/>
                      <c:h val="6.3105555555555554E-2"/>
                    </c:manualLayout>
                  </c15:layout>
                </c:ext>
                <c:ext xmlns:c16="http://schemas.microsoft.com/office/drawing/2014/chart" uri="{C3380CC4-5D6E-409C-BE32-E72D297353CC}">
                  <c16:uniqueId val="{0000000C-1502-4E61-AC6B-25390821DF69}"/>
                </c:ext>
              </c:extLst>
            </c:dLbl>
            <c:dLbl>
              <c:idx val="11"/>
              <c:layout>
                <c:manualLayout>
                  <c:x val="-7.05555555555555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25-4351-B23D-81E9902EA550}"/>
                </c:ext>
              </c:extLst>
            </c:dLbl>
            <c:dLbl>
              <c:idx val="12"/>
              <c:layout>
                <c:manualLayout>
                  <c:x val="-1.0583333333333333E-2"/>
                  <c:y val="1.0779196465456927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AA4-49C4-851E-C5E2D570D6BC}"/>
                </c:ext>
              </c:extLst>
            </c:dLbl>
            <c:dLbl>
              <c:idx val="13"/>
              <c:layout>
                <c:manualLayout>
                  <c:x val="-7.05555555555555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AA4-49C4-851E-C5E2D570D6BC}"/>
                </c:ext>
              </c:extLst>
            </c:dLbl>
            <c:numFmt formatCode="#,##0.0" sourceLinked="0"/>
            <c:spPr>
              <a:noFill/>
              <a:ln>
                <a:noFill/>
              </a:ln>
              <a:effectLst/>
            </c:spPr>
            <c:txPr>
              <a:bodyPr/>
              <a:lstStyle/>
              <a:p>
                <a:pPr rtl="0">
                  <a:defRPr sz="1050" b="0" i="0" u="none" strike="noStrike" baseline="0">
                    <a:solidFill>
                      <a:srgbClr val="000000"/>
                    </a:solidFill>
                    <a:latin typeface="Assistant" panose="00000500000000000000" pitchFamily="2" charset="-79"/>
                    <a:ea typeface="David"/>
                    <a:cs typeface="Assistant" panose="00000500000000000000" pitchFamily="2" charset="-79"/>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4.2'!$A$2:$A$15</c:f>
              <c:strCache>
                <c:ptCount val="14"/>
                <c:pt idx="0">
                  <c:v>United States (USD)</c:v>
                </c:pt>
                <c:pt idx="1">
                  <c:v>Eurozone (EUR)</c:v>
                </c:pt>
                <c:pt idx="2">
                  <c:v>Russia (RUB)</c:v>
                </c:pt>
                <c:pt idx="3">
                  <c:v>China (CNY)</c:v>
                </c:pt>
                <c:pt idx="4">
                  <c:v>Other currencies</c:v>
                </c:pt>
                <c:pt idx="5">
                  <c:v>Brazil (BRL)</c:v>
                </c:pt>
                <c:pt idx="6">
                  <c:v>Switzerland (CHF)</c:v>
                </c:pt>
                <c:pt idx="7">
                  <c:v>Hong Kong (HKD)</c:v>
                </c:pt>
                <c:pt idx="8">
                  <c:v>Singapore (VND)</c:v>
                </c:pt>
                <c:pt idx="9">
                  <c:v>Mexico (MXN)</c:v>
                </c:pt>
                <c:pt idx="10">
                  <c:v>United Kingdom (GBP)</c:v>
                </c:pt>
                <c:pt idx="11">
                  <c:v>Poland (PLN)</c:v>
                </c:pt>
                <c:pt idx="12">
                  <c:v>Japan (JPY)</c:v>
                </c:pt>
                <c:pt idx="13">
                  <c:v>Turkey (TRY)</c:v>
                </c:pt>
              </c:strCache>
            </c:strRef>
          </c:cat>
          <c:val>
            <c:numRef>
              <c:f>'data 4.2'!$B$2:$B$15</c:f>
              <c:numCache>
                <c:formatCode>0.00</c:formatCode>
                <c:ptCount val="14"/>
                <c:pt idx="0">
                  <c:v>3.6131305739050879</c:v>
                </c:pt>
                <c:pt idx="1">
                  <c:v>1.5744752222978997</c:v>
                </c:pt>
                <c:pt idx="2">
                  <c:v>0.49478390667325733</c:v>
                </c:pt>
                <c:pt idx="3">
                  <c:v>0.43431188511291463</c:v>
                </c:pt>
                <c:pt idx="4">
                  <c:v>0.41</c:v>
                </c:pt>
                <c:pt idx="5">
                  <c:v>0.22880652649581723</c:v>
                </c:pt>
                <c:pt idx="6">
                  <c:v>0.17743713345867995</c:v>
                </c:pt>
                <c:pt idx="7">
                  <c:v>0.16</c:v>
                </c:pt>
                <c:pt idx="8">
                  <c:v>0.16</c:v>
                </c:pt>
                <c:pt idx="9">
                  <c:v>0.15979241422936497</c:v>
                </c:pt>
                <c:pt idx="10">
                  <c:v>5.2299051252235884E-2</c:v>
                </c:pt>
                <c:pt idx="11">
                  <c:v>4.6319260011795649E-2</c:v>
                </c:pt>
                <c:pt idx="12">
                  <c:v>-4.0717359311959189E-2</c:v>
                </c:pt>
                <c:pt idx="13">
                  <c:v>-0.83298887988204617</c:v>
                </c:pt>
              </c:numCache>
            </c:numRef>
          </c:val>
          <c:extLst>
            <c:ext xmlns:c14="http://schemas.microsoft.com/office/drawing/2007/8/2/chart" uri="{6F2FDCE9-48DA-4B69-8628-5D25D57E5C99}">
              <c14:invertSolidFillFmt>
                <c14:spPr xmlns:c14="http://schemas.microsoft.com/office/drawing/2007/8/2/chart">
                  <a:solidFill>
                    <a:srgbClr val="A6A6A6"/>
                  </a:solidFill>
                  <a:ln w="15875" cmpd="sng">
                    <a:prstDash val="solid"/>
                  </a:ln>
                </c14:spPr>
              </c14:invertSolidFillFmt>
            </c:ext>
            <c:ext xmlns:c16="http://schemas.microsoft.com/office/drawing/2014/chart" uri="{C3380CC4-5D6E-409C-BE32-E72D297353CC}">
              <c16:uniqueId val="{0000000D-1502-4E61-AC6B-25390821DF69}"/>
            </c:ext>
          </c:extLst>
        </c:ser>
        <c:dLbls>
          <c:showLegendKey val="0"/>
          <c:showVal val="0"/>
          <c:showCatName val="0"/>
          <c:showSerName val="0"/>
          <c:showPercent val="0"/>
          <c:showBubbleSize val="0"/>
        </c:dLbls>
        <c:gapWidth val="30"/>
        <c:axId val="200149632"/>
        <c:axId val="200155520"/>
      </c:barChart>
      <c:catAx>
        <c:axId val="200149632"/>
        <c:scaling>
          <c:orientation val="maxMin"/>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ssistant" panose="00000500000000000000" pitchFamily="2" charset="-79"/>
                <a:ea typeface="Arial"/>
                <a:cs typeface="Assistant" panose="00000500000000000000" pitchFamily="2" charset="-79"/>
              </a:defRPr>
            </a:pPr>
            <a:endParaRPr lang="he-IL"/>
          </a:p>
        </c:txPr>
        <c:crossAx val="200155520"/>
        <c:crosses val="autoZero"/>
        <c:auto val="1"/>
        <c:lblAlgn val="ctr"/>
        <c:lblOffset val="100"/>
        <c:noMultiLvlLbl val="0"/>
      </c:catAx>
      <c:valAx>
        <c:axId val="200155520"/>
        <c:scaling>
          <c:orientation val="minMax"/>
          <c:min val="-3.3"/>
        </c:scaling>
        <c:delete val="1"/>
        <c:axPos val="t"/>
        <c:majorGridlines>
          <c:spPr>
            <a:ln>
              <a:noFill/>
            </a:ln>
          </c:spPr>
        </c:majorGridlines>
        <c:numFmt formatCode="#,##0.0" sourceLinked="0"/>
        <c:majorTickMark val="out"/>
        <c:minorTickMark val="none"/>
        <c:tickLblPos val="nextTo"/>
        <c:crossAx val="200149632"/>
        <c:crosses val="autoZero"/>
        <c:crossBetween val="between"/>
        <c:majorUnit val="4.000000000000001E-3"/>
      </c:valAx>
      <c:spPr>
        <a:noFill/>
        <a:ln>
          <a:noFill/>
        </a:ln>
      </c:spPr>
    </c:plotArea>
    <c:plotVisOnly val="1"/>
    <c:dispBlanksAs val="gap"/>
    <c:showDLblsOverMax val="0"/>
  </c:chart>
  <c:spPr>
    <a:solidFill>
      <a:schemeClr val="bg1">
        <a:lumMod val="95000"/>
      </a:schemeClr>
    </a:solidFill>
    <a:ln w="9525">
      <a:noFill/>
    </a:ln>
  </c:spPr>
  <c:txPr>
    <a:bodyPr/>
    <a:lstStyle/>
    <a:p>
      <a:pPr>
        <a:defRPr sz="1200" b="1" i="0" u="none" strike="noStrike" baseline="0">
          <a:solidFill>
            <a:srgbClr val="000000"/>
          </a:solidFill>
          <a:latin typeface="David"/>
          <a:ea typeface="David"/>
          <a:cs typeface="David"/>
        </a:defRPr>
      </a:pPr>
      <a:endParaRPr lang="he-I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1"/>
    <c:plotArea>
      <c:layout>
        <c:manualLayout>
          <c:layoutTarget val="inner"/>
          <c:xMode val="edge"/>
          <c:yMode val="edge"/>
          <c:x val="0.14697638888888889"/>
          <c:y val="4.1970833333333332E-2"/>
          <c:w val="0.71543444444444448"/>
          <c:h val="0.84109027777777778"/>
        </c:manualLayout>
      </c:layout>
      <c:barChart>
        <c:barDir val="bar"/>
        <c:grouping val="stacked"/>
        <c:varyColors val="0"/>
        <c:ser>
          <c:idx val="0"/>
          <c:order val="0"/>
          <c:tx>
            <c:strRef>
              <c:f>'data 4.3'!$B$2</c:f>
              <c:strCache>
                <c:ptCount val="1"/>
                <c:pt idx="0">
                  <c:v>change 1 </c:v>
                </c:pt>
              </c:strCache>
            </c:strRef>
          </c:tx>
          <c:spPr>
            <a:solidFill>
              <a:schemeClr val="bg1">
                <a:lumMod val="65000"/>
              </a:schemeClr>
            </a:solidFill>
            <a:ln>
              <a:noFill/>
            </a:ln>
          </c:spPr>
          <c:invertIfNegative val="0"/>
          <c:dPt>
            <c:idx val="1"/>
            <c:invertIfNegative val="0"/>
            <c:bubble3D val="0"/>
            <c:extLst>
              <c:ext xmlns:c16="http://schemas.microsoft.com/office/drawing/2014/chart" uri="{C3380CC4-5D6E-409C-BE32-E72D297353CC}">
                <c16:uniqueId val="{0000000C-632A-498F-8A65-BA28129A47E8}"/>
              </c:ext>
            </c:extLst>
          </c:dPt>
          <c:dPt>
            <c:idx val="6"/>
            <c:invertIfNegative val="0"/>
            <c:bubble3D val="0"/>
            <c:extLst>
              <c:ext xmlns:c16="http://schemas.microsoft.com/office/drawing/2014/chart" uri="{C3380CC4-5D6E-409C-BE32-E72D297353CC}">
                <c16:uniqueId val="{00000000-CE36-4655-ACF7-8A89461069EA}"/>
              </c:ext>
            </c:extLst>
          </c:dPt>
          <c:dPt>
            <c:idx val="7"/>
            <c:invertIfNegative val="0"/>
            <c:bubble3D val="0"/>
            <c:extLst>
              <c:ext xmlns:c16="http://schemas.microsoft.com/office/drawing/2014/chart" uri="{C3380CC4-5D6E-409C-BE32-E72D297353CC}">
                <c16:uniqueId val="{00000001-CE36-4655-ACF7-8A89461069EA}"/>
              </c:ext>
            </c:extLst>
          </c:dPt>
          <c:dPt>
            <c:idx val="11"/>
            <c:invertIfNegative val="0"/>
            <c:bubble3D val="0"/>
            <c:extLst>
              <c:ext xmlns:c16="http://schemas.microsoft.com/office/drawing/2014/chart" uri="{C3380CC4-5D6E-409C-BE32-E72D297353CC}">
                <c16:uniqueId val="{0000000C-E1A3-47A9-A4C3-FCC5C4343319}"/>
              </c:ext>
            </c:extLst>
          </c:dPt>
          <c:dPt>
            <c:idx val="12"/>
            <c:invertIfNegative val="0"/>
            <c:bubble3D val="0"/>
            <c:extLst>
              <c:ext xmlns:c16="http://schemas.microsoft.com/office/drawing/2014/chart" uri="{C3380CC4-5D6E-409C-BE32-E72D297353CC}">
                <c16:uniqueId val="{00000002-CE36-4655-ACF7-8A89461069EA}"/>
              </c:ext>
            </c:extLst>
          </c:dPt>
          <c:dPt>
            <c:idx val="13"/>
            <c:invertIfNegative val="0"/>
            <c:bubble3D val="0"/>
            <c:extLst>
              <c:ext xmlns:c16="http://schemas.microsoft.com/office/drawing/2014/chart" uri="{C3380CC4-5D6E-409C-BE32-E72D297353CC}">
                <c16:uniqueId val="{00000004-CE36-4655-ACF7-8A89461069EA}"/>
              </c:ext>
            </c:extLst>
          </c:dPt>
          <c:dPt>
            <c:idx val="15"/>
            <c:invertIfNegative val="0"/>
            <c:bubble3D val="0"/>
            <c:extLst>
              <c:ext xmlns:c16="http://schemas.microsoft.com/office/drawing/2014/chart" uri="{C3380CC4-5D6E-409C-BE32-E72D297353CC}">
                <c16:uniqueId val="{00000005-CE36-4655-ACF7-8A89461069EA}"/>
              </c:ext>
            </c:extLst>
          </c:dPt>
          <c:dPt>
            <c:idx val="16"/>
            <c:invertIfNegative val="0"/>
            <c:bubble3D val="0"/>
            <c:extLst>
              <c:ext xmlns:c16="http://schemas.microsoft.com/office/drawing/2014/chart" uri="{C3380CC4-5D6E-409C-BE32-E72D297353CC}">
                <c16:uniqueId val="{00000007-CE36-4655-ACF7-8A89461069EA}"/>
              </c:ext>
            </c:extLst>
          </c:dPt>
          <c:dPt>
            <c:idx val="17"/>
            <c:invertIfNegative val="0"/>
            <c:bubble3D val="0"/>
            <c:extLst>
              <c:ext xmlns:c16="http://schemas.microsoft.com/office/drawing/2014/chart" uri="{C3380CC4-5D6E-409C-BE32-E72D297353CC}">
                <c16:uniqueId val="{00000009-CE36-4655-ACF7-8A89461069EA}"/>
              </c:ext>
            </c:extLst>
          </c:dPt>
          <c:dPt>
            <c:idx val="18"/>
            <c:invertIfNegative val="0"/>
            <c:bubble3D val="0"/>
            <c:extLst>
              <c:ext xmlns:c16="http://schemas.microsoft.com/office/drawing/2014/chart" uri="{C3380CC4-5D6E-409C-BE32-E72D297353CC}">
                <c16:uniqueId val="{0000000A-CE36-4655-ACF7-8A89461069EA}"/>
              </c:ext>
            </c:extLst>
          </c:dPt>
          <c:dPt>
            <c:idx val="19"/>
            <c:invertIfNegative val="0"/>
            <c:bubble3D val="0"/>
            <c:extLst>
              <c:ext xmlns:c16="http://schemas.microsoft.com/office/drawing/2014/chart" uri="{C3380CC4-5D6E-409C-BE32-E72D297353CC}">
                <c16:uniqueId val="{00000008-CE36-4655-ACF7-8A89461069EA}"/>
              </c:ext>
            </c:extLst>
          </c:dPt>
          <c:dLbls>
            <c:dLbl>
              <c:idx val="0"/>
              <c:layout>
                <c:manualLayout>
                  <c:x val="-2.8673055555555556E-2"/>
                  <c:y val="-2.9391203703702626E-3"/>
                </c:manualLayout>
              </c:layout>
              <c:numFmt formatCode="#,##0.0" sourceLinked="0"/>
              <c:spPr>
                <a:noFill/>
                <a:ln>
                  <a:noFill/>
                </a:ln>
                <a:effectLst/>
              </c:spPr>
              <c:txPr>
                <a:bodyPr wrap="square" lIns="38100" tIns="19050" rIns="38100" bIns="19050" anchor="ctr">
                  <a:noAutofit/>
                </a:bodyPr>
                <a:lstStyle/>
                <a:p>
                  <a:pPr>
                    <a:defRPr sz="600">
                      <a:latin typeface="Assistant" panose="00000500000000000000" pitchFamily="2" charset="-79"/>
                      <a:cs typeface="Assistant" panose="00000500000000000000" pitchFamily="2"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manualLayout>
                      <c:w val="6.773333333333334E-2"/>
                      <c:h val="5.7885185185185178E-2"/>
                    </c:manualLayout>
                  </c15:layout>
                </c:ext>
                <c:ext xmlns:c16="http://schemas.microsoft.com/office/drawing/2014/chart" uri="{C3380CC4-5D6E-409C-BE32-E72D297353CC}">
                  <c16:uniqueId val="{00000012-E4B9-4197-8D52-A7794EFF32F3}"/>
                </c:ext>
              </c:extLst>
            </c:dLbl>
            <c:dLbl>
              <c:idx val="1"/>
              <c:layout>
                <c:manualLayout>
                  <c:x val="-3.2852777777777776E-3"/>
                  <c:y val="1.8518518518518519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2A-498F-8A65-BA28129A47E8}"/>
                </c:ext>
              </c:extLst>
            </c:dLbl>
            <c:dLbl>
              <c:idx val="2"/>
              <c:layout>
                <c:manualLayout>
                  <c:x val="-1.758111111111111E-2"/>
                  <c:y val="4.629629629629629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261-4E03-869A-5B45B38E8739}"/>
                </c:ext>
              </c:extLst>
            </c:dLbl>
            <c:dLbl>
              <c:idx val="3"/>
              <c:layout>
                <c:manualLayout>
                  <c:x val="-2.5283333333333334E-3"/>
                  <c:y val="-1.0779196465456927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261-4E03-869A-5B45B38E8739}"/>
                </c:ext>
              </c:extLst>
            </c:dLbl>
            <c:dLbl>
              <c:idx val="4"/>
              <c:layout>
                <c:manualLayout>
                  <c:x val="-3.2472222222222221E-3"/>
                  <c:y val="-1.0779196465456927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C6-404C-AB01-F201FF1B50C7}"/>
                </c:ext>
              </c:extLst>
            </c:dLbl>
            <c:dLbl>
              <c:idx val="5"/>
              <c:layout>
                <c:manualLayout>
                  <c:x val="-1.817500000000000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C6-404C-AB01-F201FF1B50C7}"/>
                </c:ext>
              </c:extLst>
            </c:dLbl>
            <c:dLbl>
              <c:idx val="6"/>
              <c:layout>
                <c:manualLayout>
                  <c:x val="3.40527777777790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36-4655-ACF7-8A89461069EA}"/>
                </c:ext>
              </c:extLst>
            </c:dLbl>
            <c:dLbl>
              <c:idx val="7"/>
              <c:layout>
                <c:manualLayout>
                  <c:x val="-9.966666666665373E-4"/>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36-4655-ACF7-8A89461069EA}"/>
                </c:ext>
              </c:extLst>
            </c:dLbl>
            <c:dLbl>
              <c:idx val="8"/>
              <c:layout>
                <c:manualLayout>
                  <c:x val="1.106944444444444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EC-4CB9-89EE-0C31F67C3F01}"/>
                </c:ext>
              </c:extLst>
            </c:dLbl>
            <c:dLbl>
              <c:idx val="9"/>
              <c:layout>
                <c:manualLayout>
                  <c:x val="2.348611111111111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EEC-4CB9-89EE-0C31F67C3F01}"/>
                </c:ext>
              </c:extLst>
            </c:dLbl>
            <c:dLbl>
              <c:idx val="10"/>
              <c:layout>
                <c:manualLayout>
                  <c:x val="1.2545972222222222E-2"/>
                  <c:y val="2.3148148153537748E-7"/>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5.9210444271239275E-2"/>
                      <c:h val="5.5512903375553042E-2"/>
                    </c:manualLayout>
                  </c15:layout>
                </c:ext>
                <c:ext xmlns:c16="http://schemas.microsoft.com/office/drawing/2014/chart" uri="{C3380CC4-5D6E-409C-BE32-E72D297353CC}">
                  <c16:uniqueId val="{0000000D-E1A3-47A9-A4C3-FCC5C4343319}"/>
                </c:ext>
              </c:extLst>
            </c:dLbl>
            <c:dLbl>
              <c:idx val="11"/>
              <c:layout>
                <c:manualLayout>
                  <c:x val="1.1973333333333334E-2"/>
                  <c:y val="-5.389598232728463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A3-47A9-A4C3-FCC5C4343319}"/>
                </c:ext>
              </c:extLst>
            </c:dLbl>
            <c:dLbl>
              <c:idx val="12"/>
              <c:layout>
                <c:manualLayout>
                  <c:x val="-1.459166666666666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36-4655-ACF7-8A89461069EA}"/>
                </c:ext>
              </c:extLst>
            </c:dLbl>
            <c:dLbl>
              <c:idx val="18"/>
              <c:numFmt formatCode="#,##0.0" sourceLinked="0"/>
              <c:spPr>
                <a:noFill/>
                <a:ln>
                  <a:noFill/>
                </a:ln>
                <a:effectLst/>
              </c:spPr>
              <c:txPr>
                <a:bodyPr wrap="square" lIns="38100" tIns="19050" rIns="38100" bIns="19050" anchor="ctr">
                  <a:noAutofit/>
                </a:bodyPr>
                <a:lstStyle/>
                <a:p>
                  <a:pPr>
                    <a:defRPr sz="600">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CE36-4655-ACF7-8A89461069EA}"/>
                </c:ext>
              </c:extLst>
            </c:dLbl>
            <c:numFmt formatCode="#,##0.0" sourceLinked="0"/>
            <c:spPr>
              <a:noFill/>
              <a:ln>
                <a:noFill/>
              </a:ln>
              <a:effectLst/>
            </c:spPr>
            <c:txPr>
              <a:bodyPr wrap="square" lIns="38100" tIns="19050" rIns="38100" bIns="19050" anchor="ctr">
                <a:spAutoFit/>
              </a:bodyPr>
              <a:lstStyle/>
              <a:p>
                <a:pPr>
                  <a:defRPr sz="600">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4.3'!$A$3:$A$17</c:f>
              <c:strCache>
                <c:ptCount val="15"/>
                <c:pt idx="0">
                  <c:v>Turkey</c:v>
                </c:pt>
                <c:pt idx="1">
                  <c:v>Sweden</c:v>
                </c:pt>
                <c:pt idx="2">
                  <c:v>Israel</c:v>
                </c:pt>
                <c:pt idx="3">
                  <c:v>Japan</c:v>
                </c:pt>
                <c:pt idx="4">
                  <c:v>UK</c:v>
                </c:pt>
                <c:pt idx="5">
                  <c:v>Norway</c:v>
                </c:pt>
                <c:pt idx="6">
                  <c:v>India</c:v>
                </c:pt>
                <c:pt idx="7">
                  <c:v>China</c:v>
                </c:pt>
                <c:pt idx="8">
                  <c:v>New Zealand</c:v>
                </c:pt>
                <c:pt idx="9">
                  <c:v>Canada</c:v>
                </c:pt>
                <c:pt idx="10">
                  <c:v>Australia</c:v>
                </c:pt>
                <c:pt idx="11">
                  <c:v>Eurozone</c:v>
                </c:pt>
                <c:pt idx="12">
                  <c:v>Switzerland</c:v>
                </c:pt>
                <c:pt idx="13">
                  <c:v>Mexico</c:v>
                </c:pt>
                <c:pt idx="14">
                  <c:v>Brazil</c:v>
                </c:pt>
              </c:strCache>
            </c:strRef>
          </c:cat>
          <c:val>
            <c:numRef>
              <c:f>'data 4.3'!$B$3:$B$17</c:f>
              <c:numCache>
                <c:formatCode>General</c:formatCode>
                <c:ptCount val="15"/>
                <c:pt idx="0">
                  <c:v>29.297252814782748</c:v>
                </c:pt>
                <c:pt idx="1">
                  <c:v>13.229123659372622</c:v>
                </c:pt>
                <c:pt idx="3">
                  <c:v>12.197542172353248</c:v>
                </c:pt>
                <c:pt idx="4">
                  <c:v>10.616919098633183</c:v>
                </c:pt>
                <c:pt idx="5">
                  <c:v>10.280469044489948</c:v>
                </c:pt>
                <c:pt idx="6">
                  <c:v>10.149876110473189</c:v>
                </c:pt>
                <c:pt idx="7">
                  <c:v>7.8639144174180275</c:v>
                </c:pt>
                <c:pt idx="8">
                  <c:v>7.2544154138082124</c:v>
                </c:pt>
                <c:pt idx="9">
                  <c:v>6.5114560236511521</c:v>
                </c:pt>
                <c:pt idx="10">
                  <c:v>6.2938023910952374</c:v>
                </c:pt>
                <c:pt idx="11">
                  <c:v>5.9283330405761614</c:v>
                </c:pt>
                <c:pt idx="12">
                  <c:v>1.1389521640091216</c:v>
                </c:pt>
                <c:pt idx="13">
                  <c:v>-4.9614033288025938</c:v>
                </c:pt>
                <c:pt idx="14">
                  <c:v>-5.5942731611241525</c:v>
                </c:pt>
              </c:numCache>
            </c:numRef>
          </c:val>
          <c:extLst>
            <c:ext xmlns:c16="http://schemas.microsoft.com/office/drawing/2014/chart" uri="{C3380CC4-5D6E-409C-BE32-E72D297353CC}">
              <c16:uniqueId val="{0000000B-CE36-4655-ACF7-8A89461069EA}"/>
            </c:ext>
          </c:extLst>
        </c:ser>
        <c:ser>
          <c:idx val="1"/>
          <c:order val="1"/>
          <c:tx>
            <c:strRef>
              <c:f>'data 4.3'!$C$2</c:f>
              <c:strCache>
                <c:ptCount val="1"/>
                <c:pt idx="0">
                  <c:v>chanfe 2 </c:v>
                </c:pt>
              </c:strCache>
            </c:strRef>
          </c:tx>
          <c:spPr>
            <a:solidFill>
              <a:schemeClr val="accent6">
                <a:lumMod val="75000"/>
              </a:schemeClr>
            </a:solidFill>
            <a:ln>
              <a:noFill/>
            </a:ln>
          </c:spPr>
          <c:invertIfNegative val="0"/>
          <c:dPt>
            <c:idx val="4"/>
            <c:invertIfNegative val="0"/>
            <c:bubble3D val="0"/>
            <c:extLst>
              <c:ext xmlns:c16="http://schemas.microsoft.com/office/drawing/2014/chart" uri="{C3380CC4-5D6E-409C-BE32-E72D297353CC}">
                <c16:uniqueId val="{00000017-A337-4A46-81E5-04CD8392DD32}"/>
              </c:ext>
            </c:extLst>
          </c:dPt>
          <c:dPt>
            <c:idx val="5"/>
            <c:invertIfNegative val="0"/>
            <c:bubble3D val="0"/>
            <c:extLst>
              <c:ext xmlns:c16="http://schemas.microsoft.com/office/drawing/2014/chart" uri="{C3380CC4-5D6E-409C-BE32-E72D297353CC}">
                <c16:uniqueId val="{00000016-A337-4A46-81E5-04CD8392DD32}"/>
              </c:ext>
            </c:extLst>
          </c:dPt>
          <c:dPt>
            <c:idx val="6"/>
            <c:invertIfNegative val="0"/>
            <c:bubble3D val="0"/>
            <c:extLst>
              <c:ext xmlns:c16="http://schemas.microsoft.com/office/drawing/2014/chart" uri="{C3380CC4-5D6E-409C-BE32-E72D297353CC}">
                <c16:uniqueId val="{00000015-A337-4A46-81E5-04CD8392DD32}"/>
              </c:ext>
            </c:extLst>
          </c:dPt>
          <c:dLbls>
            <c:dLbl>
              <c:idx val="0"/>
              <c:layout>
                <c:manualLayout>
                  <c:x val="-6.1183333333333333E-3"/>
                  <c:y val="3.42314814814825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337-4A46-81E5-04CD8392DD32}"/>
                </c:ext>
              </c:extLst>
            </c:dLbl>
            <c:dLbl>
              <c:idx val="1"/>
              <c:layout>
                <c:manualLayout>
                  <c:x val="-3.2313611111111112E-2"/>
                  <c:y val="1.3888888889966809E-6"/>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6.773333333333334E-2"/>
                      <c:h val="6.3764814814814816E-2"/>
                    </c:manualLayout>
                  </c15:layout>
                </c:ext>
                <c:ext xmlns:c16="http://schemas.microsoft.com/office/drawing/2014/chart" uri="{C3380CC4-5D6E-409C-BE32-E72D297353CC}">
                  <c16:uniqueId val="{0000001A-A337-4A46-81E5-04CD8392DD32}"/>
                </c:ext>
              </c:extLst>
            </c:dLbl>
            <c:dLbl>
              <c:idx val="2"/>
              <c:layout>
                <c:manualLayout>
                  <c:x val="-6.6252777777777777E-3"/>
                  <c:y val="-1.0779196465456927E-16"/>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7.331611111111111E-2"/>
                      <c:h val="5.5512962962962972E-2"/>
                    </c:manualLayout>
                  </c15:layout>
                </c:ext>
                <c:ext xmlns:c16="http://schemas.microsoft.com/office/drawing/2014/chart" uri="{C3380CC4-5D6E-409C-BE32-E72D297353CC}">
                  <c16:uniqueId val="{00000019-A337-4A46-81E5-04CD8392DD32}"/>
                </c:ext>
              </c:extLst>
            </c:dLbl>
            <c:dLbl>
              <c:idx val="3"/>
              <c:layout>
                <c:manualLayout>
                  <c:x val="7.966388888888825E-3"/>
                  <c:y val="-1.0779196465456927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337-4A46-81E5-04CD8392DD32}"/>
                </c:ext>
              </c:extLst>
            </c:dLbl>
            <c:dLbl>
              <c:idx val="4"/>
              <c:layout>
                <c:manualLayout>
                  <c:x val="-3.9698976266119726E-4"/>
                  <c:y val="3.2493711306372528E-6"/>
                </c:manualLayout>
              </c:layout>
              <c:numFmt formatCode="#,##0.0" sourceLinked="0"/>
              <c:spPr>
                <a:noFill/>
                <a:ln>
                  <a:noFill/>
                </a:ln>
                <a:effectLst/>
              </c:spPr>
              <c:txPr>
                <a:bodyPr wrap="square" lIns="38100" tIns="19050" rIns="38100" bIns="19050" anchor="ctr">
                  <a:spAutoFit/>
                </a:bodyPr>
                <a:lstStyle/>
                <a:p>
                  <a:pPr>
                    <a:defRPr sz="600">
                      <a:solidFill>
                        <a:schemeClr val="bg1"/>
                      </a:solidFill>
                      <a:latin typeface="Assistant" panose="00000500000000000000" pitchFamily="2" charset="-79"/>
                      <a:cs typeface="Assistant" panose="00000500000000000000" pitchFamily="2"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manualLayout>
                      <c:w val="5.3590841807075192E-2"/>
                      <c:h val="6.3934626366418584E-2"/>
                    </c:manualLayout>
                  </c15:layout>
                </c:ext>
                <c:ext xmlns:c16="http://schemas.microsoft.com/office/drawing/2014/chart" uri="{C3380CC4-5D6E-409C-BE32-E72D297353CC}">
                  <c16:uniqueId val="{00000017-A337-4A46-81E5-04CD8392DD32}"/>
                </c:ext>
              </c:extLst>
            </c:dLbl>
            <c:dLbl>
              <c:idx val="5"/>
              <c:layout>
                <c:manualLayout>
                  <c:x val="-1.0429448534025077E-2"/>
                  <c:y val="4.641958758053218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337-4A46-81E5-04CD8392DD32}"/>
                </c:ext>
              </c:extLst>
            </c:dLbl>
            <c:dLbl>
              <c:idx val="6"/>
              <c:layout>
                <c:manualLayout>
                  <c:x val="-5.4756825725380803E-3"/>
                  <c:y val="9.2839175161064364E-7"/>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5.3590841807075192E-2"/>
                      <c:h val="6.3934626366418584E-2"/>
                    </c:manualLayout>
                  </c15:layout>
                </c:ext>
                <c:ext xmlns:c16="http://schemas.microsoft.com/office/drawing/2014/chart" uri="{C3380CC4-5D6E-409C-BE32-E72D297353CC}">
                  <c16:uniqueId val="{00000015-A337-4A46-81E5-04CD8392DD32}"/>
                </c:ext>
              </c:extLst>
            </c:dLbl>
            <c:dLbl>
              <c:idx val="7"/>
              <c:layout>
                <c:manualLayout>
                  <c:x val="3.809080280592362E-2"/>
                  <c:y val="-7.5582757470644806E-17"/>
                </c:manualLayout>
              </c:layout>
              <c:numFmt formatCode="#,##0.0" sourceLinked="0"/>
              <c:spPr>
                <a:noFill/>
                <a:ln>
                  <a:noFill/>
                </a:ln>
                <a:effectLst/>
              </c:spPr>
              <c:txPr>
                <a:bodyPr wrap="square" lIns="38100" tIns="19050" rIns="38100" bIns="19050" anchor="ctr">
                  <a:noAutofit/>
                </a:bodyPr>
                <a:lstStyle/>
                <a:p>
                  <a:pPr>
                    <a:defRPr sz="600">
                      <a:latin typeface="Assistant" panose="00000500000000000000" pitchFamily="2" charset="-79"/>
                      <a:cs typeface="Assistant" panose="00000500000000000000" pitchFamily="2"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manualLayout>
                      <c:w val="6.7713172252533121E-2"/>
                      <c:h val="4.26454381861553E-2"/>
                    </c:manualLayout>
                  </c15:layout>
                </c:ext>
                <c:ext xmlns:c16="http://schemas.microsoft.com/office/drawing/2014/chart" uri="{C3380CC4-5D6E-409C-BE32-E72D297353CC}">
                  <c16:uniqueId val="{00000014-A337-4A46-81E5-04CD8392DD32}"/>
                </c:ext>
              </c:extLst>
            </c:dLbl>
            <c:dLbl>
              <c:idx val="8"/>
              <c:layout>
                <c:manualLayout>
                  <c:x val="-3.0805555555556202E-3"/>
                  <c:y val="-5.87962962962962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337-4A46-81E5-04CD8392DD32}"/>
                </c:ext>
              </c:extLst>
            </c:dLbl>
            <c:dLbl>
              <c:idx val="9"/>
              <c:layout>
                <c:manualLayout>
                  <c:x val="6.202668718794524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337-4A46-81E5-04CD8392DD32}"/>
                </c:ext>
              </c:extLst>
            </c:dLbl>
            <c:dLbl>
              <c:idx val="10"/>
              <c:layout>
                <c:manualLayout>
                  <c:x val="6.101065936174469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337-4A46-81E5-04CD8392DD32}"/>
                </c:ext>
              </c:extLst>
            </c:dLbl>
            <c:dLbl>
              <c:idx val="11"/>
              <c:layout>
                <c:manualLayout>
                  <c:x val="4.04168316670000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337-4A46-81E5-04CD8392DD32}"/>
                </c:ext>
              </c:extLst>
            </c:dLbl>
            <c:dLbl>
              <c:idx val="14"/>
              <c:layout>
                <c:manualLayout>
                  <c:x val="-5.874338026511175E-3"/>
                  <c:y val="0"/>
                </c:manualLayout>
              </c:layout>
              <c:numFmt formatCode="#,##0.0" sourceLinked="0"/>
              <c:spPr>
                <a:noFill/>
                <a:ln>
                  <a:noFill/>
                </a:ln>
                <a:effectLst/>
              </c:spPr>
              <c:txPr>
                <a:bodyPr wrap="square" lIns="38100" tIns="19050" rIns="38100" bIns="19050" anchor="ctr">
                  <a:spAutoFit/>
                </a:bodyPr>
                <a:lstStyle/>
                <a:p>
                  <a:pPr>
                    <a:defRPr sz="600">
                      <a:solidFill>
                        <a:schemeClr val="bg1"/>
                      </a:solidFill>
                      <a:latin typeface="Assistant" panose="00000500000000000000" pitchFamily="2" charset="-79"/>
                      <a:cs typeface="Assistant" panose="00000500000000000000" pitchFamily="2"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4B9-4197-8D52-A7794EFF32F3}"/>
                </c:ext>
              </c:extLst>
            </c:dLbl>
            <c:dLbl>
              <c:idx val="15"/>
              <c:layout>
                <c:manualLayout>
                  <c:x val="2.5085311156689684E-3"/>
                  <c:y val="0"/>
                </c:manualLayout>
              </c:layout>
              <c:numFmt formatCode="#,##0.0" sourceLinked="0"/>
              <c:spPr>
                <a:noFill/>
                <a:ln>
                  <a:noFill/>
                </a:ln>
                <a:effectLst/>
              </c:spPr>
              <c:txPr>
                <a:bodyPr wrap="square" lIns="38100" tIns="19050" rIns="38100" bIns="19050" anchor="ctr">
                  <a:spAutoFit/>
                </a:bodyPr>
                <a:lstStyle/>
                <a:p>
                  <a:pPr>
                    <a:defRPr sz="600">
                      <a:solidFill>
                        <a:schemeClr val="bg1"/>
                      </a:solidFill>
                      <a:latin typeface="Assistant" panose="00000500000000000000" pitchFamily="2" charset="-79"/>
                      <a:cs typeface="Assistant" panose="00000500000000000000" pitchFamily="2"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4B9-4197-8D52-A7794EFF32F3}"/>
                </c:ext>
              </c:extLst>
            </c:dLbl>
            <c:dLbl>
              <c:idx val="16"/>
              <c:numFmt formatCode="#,##0.0" sourceLinked="0"/>
              <c:spPr>
                <a:noFill/>
                <a:ln>
                  <a:noFill/>
                </a:ln>
                <a:effectLst/>
              </c:spPr>
              <c:txPr>
                <a:bodyPr wrap="square" lIns="38100" tIns="19050" rIns="38100" bIns="19050" anchor="ctr">
                  <a:spAutoFit/>
                </a:bodyPr>
                <a:lstStyle/>
                <a:p>
                  <a:pPr>
                    <a:defRPr sz="600">
                      <a:solidFill>
                        <a:schemeClr val="bg1"/>
                      </a:solidFill>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extLst>
                <c:ext xmlns:c16="http://schemas.microsoft.com/office/drawing/2014/chart" uri="{C3380CC4-5D6E-409C-BE32-E72D297353CC}">
                  <c16:uniqueId val="{00000015-E4B9-4197-8D52-A7794EFF32F3}"/>
                </c:ext>
              </c:extLst>
            </c:dLbl>
            <c:dLbl>
              <c:idx val="17"/>
              <c:numFmt formatCode="#,##0.0" sourceLinked="0"/>
              <c:spPr>
                <a:noFill/>
                <a:ln>
                  <a:noFill/>
                </a:ln>
                <a:effectLst/>
              </c:spPr>
              <c:txPr>
                <a:bodyPr wrap="square" lIns="38100" tIns="19050" rIns="38100" bIns="19050" anchor="ctr">
                  <a:spAutoFit/>
                </a:bodyPr>
                <a:lstStyle/>
                <a:p>
                  <a:pPr>
                    <a:defRPr sz="600">
                      <a:solidFill>
                        <a:schemeClr val="bg1"/>
                      </a:solidFill>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extLst>
                <c:ext xmlns:c16="http://schemas.microsoft.com/office/drawing/2014/chart" uri="{C3380CC4-5D6E-409C-BE32-E72D297353CC}">
                  <c16:uniqueId val="{00000016-E4B9-4197-8D52-A7794EFF32F3}"/>
                </c:ext>
              </c:extLst>
            </c:dLbl>
            <c:dLbl>
              <c:idx val="18"/>
              <c:numFmt formatCode="#,##0.0" sourceLinked="0"/>
              <c:spPr>
                <a:noFill/>
                <a:ln>
                  <a:noFill/>
                </a:ln>
                <a:effectLst/>
              </c:spPr>
              <c:txPr>
                <a:bodyPr wrap="square" lIns="38100" tIns="19050" rIns="38100" bIns="19050" anchor="ctr">
                  <a:spAutoFit/>
                </a:bodyPr>
                <a:lstStyle/>
                <a:p>
                  <a:pPr>
                    <a:defRPr sz="600">
                      <a:solidFill>
                        <a:schemeClr val="bg1"/>
                      </a:solidFill>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extLst>
                <c:ext xmlns:c16="http://schemas.microsoft.com/office/drawing/2014/chart" uri="{C3380CC4-5D6E-409C-BE32-E72D297353CC}">
                  <c16:uniqueId val="{00000014-E4B9-4197-8D52-A7794EFF32F3}"/>
                </c:ext>
              </c:extLst>
            </c:dLbl>
            <c:numFmt formatCode="#,##0.0" sourceLinked="0"/>
            <c:spPr>
              <a:noFill/>
              <a:ln>
                <a:noFill/>
              </a:ln>
              <a:effectLst/>
            </c:spPr>
            <c:txPr>
              <a:bodyPr wrap="square" lIns="38100" tIns="19050" rIns="38100" bIns="19050" anchor="ctr">
                <a:spAutoFit/>
              </a:bodyPr>
              <a:lstStyle/>
              <a:p>
                <a:pPr>
                  <a:defRPr sz="600">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4.3'!$A$3:$A$17</c:f>
              <c:strCache>
                <c:ptCount val="15"/>
                <c:pt idx="0">
                  <c:v>Turkey</c:v>
                </c:pt>
                <c:pt idx="1">
                  <c:v>Sweden</c:v>
                </c:pt>
                <c:pt idx="2">
                  <c:v>Israel</c:v>
                </c:pt>
                <c:pt idx="3">
                  <c:v>Japan</c:v>
                </c:pt>
                <c:pt idx="4">
                  <c:v>UK</c:v>
                </c:pt>
                <c:pt idx="5">
                  <c:v>Norway</c:v>
                </c:pt>
                <c:pt idx="6">
                  <c:v>India</c:v>
                </c:pt>
                <c:pt idx="7">
                  <c:v>China</c:v>
                </c:pt>
                <c:pt idx="8">
                  <c:v>New Zealand</c:v>
                </c:pt>
                <c:pt idx="9">
                  <c:v>Canada</c:v>
                </c:pt>
                <c:pt idx="10">
                  <c:v>Australia</c:v>
                </c:pt>
                <c:pt idx="11">
                  <c:v>Eurozone</c:v>
                </c:pt>
                <c:pt idx="12">
                  <c:v>Switzerland</c:v>
                </c:pt>
                <c:pt idx="13">
                  <c:v>Mexico</c:v>
                </c:pt>
                <c:pt idx="14">
                  <c:v>Brazil</c:v>
                </c:pt>
              </c:strCache>
            </c:strRef>
          </c:cat>
          <c:val>
            <c:numRef>
              <c:f>'data 4.3'!$C$3:$C$17</c:f>
              <c:numCache>
                <c:formatCode>General</c:formatCode>
                <c:ptCount val="15"/>
                <c:pt idx="2">
                  <c:v>13.2</c:v>
                </c:pt>
              </c:numCache>
            </c:numRef>
          </c:val>
          <c:extLst>
            <c:ext xmlns:c16="http://schemas.microsoft.com/office/drawing/2014/chart" uri="{C3380CC4-5D6E-409C-BE32-E72D297353CC}">
              <c16:uniqueId val="{0000000E-A337-4A46-81E5-04CD8392DD32}"/>
            </c:ext>
          </c:extLst>
        </c:ser>
        <c:dLbls>
          <c:dLblPos val="inBase"/>
          <c:showLegendKey val="0"/>
          <c:showVal val="1"/>
          <c:showCatName val="0"/>
          <c:showSerName val="0"/>
          <c:showPercent val="0"/>
          <c:showBubbleSize val="0"/>
        </c:dLbls>
        <c:gapWidth val="30"/>
        <c:overlap val="100"/>
        <c:axId val="200732672"/>
        <c:axId val="200556544"/>
      </c:barChart>
      <c:catAx>
        <c:axId val="200732672"/>
        <c:scaling>
          <c:orientation val="minMax"/>
        </c:scaling>
        <c:delete val="0"/>
        <c:axPos val="l"/>
        <c:numFmt formatCode="General" sourceLinked="1"/>
        <c:majorTickMark val="none"/>
        <c:minorTickMark val="none"/>
        <c:tickLblPos val="low"/>
        <c:txPr>
          <a:bodyPr rot="0" vert="horz"/>
          <a:lstStyle/>
          <a:p>
            <a:pPr rtl="1">
              <a:defRPr sz="700">
                <a:solidFill>
                  <a:schemeClr val="tx1"/>
                </a:solidFill>
                <a:latin typeface="Assistant" panose="00000500000000000000" pitchFamily="2" charset="-79"/>
                <a:cs typeface="Assistant" panose="00000500000000000000" pitchFamily="2" charset="-79"/>
              </a:defRPr>
            </a:pPr>
            <a:endParaRPr lang="he-IL"/>
          </a:p>
        </c:txPr>
        <c:crossAx val="200556544"/>
        <c:crosses val="autoZero"/>
        <c:auto val="1"/>
        <c:lblAlgn val="r"/>
        <c:lblOffset val="100"/>
        <c:noMultiLvlLbl val="0"/>
      </c:catAx>
      <c:valAx>
        <c:axId val="200556544"/>
        <c:scaling>
          <c:orientation val="minMax"/>
          <c:max val="44"/>
        </c:scaling>
        <c:delete val="1"/>
        <c:axPos val="b"/>
        <c:numFmt formatCode="#,##0.0" sourceLinked="0"/>
        <c:majorTickMark val="out"/>
        <c:minorTickMark val="none"/>
        <c:tickLblPos val="nextTo"/>
        <c:crossAx val="200732672"/>
        <c:crosses val="autoZero"/>
        <c:crossBetween val="between"/>
        <c:majorUnit val="7"/>
      </c:valAx>
      <c:spPr>
        <a:noFill/>
        <a:ln w="25400">
          <a:noFill/>
        </a:ln>
      </c:spPr>
    </c:plotArea>
    <c:plotVisOnly val="1"/>
    <c:dispBlanksAs val="gap"/>
    <c:showDLblsOverMax val="0"/>
  </c:chart>
  <c:spPr>
    <a:solidFill>
      <a:schemeClr val="bg1">
        <a:lumMod val="95000"/>
      </a:schemeClr>
    </a:solidFill>
    <a:ln w="9525">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69816272965884E-2"/>
          <c:y val="5.0925925925925923E-2"/>
          <c:w val="0.90597462817147856"/>
          <c:h val="0.53691712962962967"/>
        </c:manualLayout>
      </c:layout>
      <c:barChart>
        <c:barDir val="col"/>
        <c:grouping val="stacked"/>
        <c:varyColors val="0"/>
        <c:ser>
          <c:idx val="0"/>
          <c:order val="0"/>
          <c:tx>
            <c:strRef>
              <c:f>'data 4.4'!$C$1</c:f>
              <c:strCache>
                <c:ptCount val="1"/>
                <c:pt idx="0">
                  <c:v>Global</c:v>
                </c:pt>
              </c:strCache>
            </c:strRef>
          </c:tx>
          <c:spPr>
            <a:solidFill>
              <a:schemeClr val="bg1">
                <a:lumMod val="75000"/>
              </a:schemeClr>
            </a:solidFill>
            <a:ln>
              <a:noFill/>
            </a:ln>
            <a:effectLst/>
          </c:spPr>
          <c:invertIfNegative val="0"/>
          <c:cat>
            <c:numRef>
              <c:f>'data 4.4'!$A$2:$A$13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'data 4.4'!$C$2:$C$13</c:f>
              <c:numCache>
                <c:formatCode>#,##0.0</c:formatCode>
                <c:ptCount val="12"/>
                <c:pt idx="0">
                  <c:v>1.2712177669647369</c:v>
                </c:pt>
                <c:pt idx="1">
                  <c:v>-0.20677969900983884</c:v>
                </c:pt>
                <c:pt idx="2">
                  <c:v>1.2184019183941104</c:v>
                </c:pt>
                <c:pt idx="3">
                  <c:v>4.9838522945569981</c:v>
                </c:pt>
                <c:pt idx="4">
                  <c:v>-1.2012213937278018</c:v>
                </c:pt>
                <c:pt idx="5">
                  <c:v>3.0666761369391962</c:v>
                </c:pt>
                <c:pt idx="6">
                  <c:v>0.62356518464744892</c:v>
                </c:pt>
                <c:pt idx="7">
                  <c:v>2.5342804992724433</c:v>
                </c:pt>
                <c:pt idx="8">
                  <c:v>3.6948597907348311</c:v>
                </c:pt>
                <c:pt idx="9">
                  <c:v>-0.49153655742303071</c:v>
                </c:pt>
                <c:pt idx="10">
                  <c:v>-4.5094882758852979</c:v>
                </c:pt>
                <c:pt idx="11">
                  <c:v>-3.1751618817869347</c:v>
                </c:pt>
              </c:numCache>
            </c:numRef>
          </c:val>
          <c:extLst>
            <c:ext xmlns:c16="http://schemas.microsoft.com/office/drawing/2014/chart" uri="{C3380CC4-5D6E-409C-BE32-E72D297353CC}">
              <c16:uniqueId val="{00000000-0568-4881-8721-7427A723EC86}"/>
            </c:ext>
          </c:extLst>
        </c:ser>
        <c:ser>
          <c:idx val="1"/>
          <c:order val="1"/>
          <c:tx>
            <c:strRef>
              <c:f>'data 4.4'!$D$1</c:f>
              <c:strCache>
                <c:ptCount val="1"/>
                <c:pt idx="0">
                  <c:v>Domestic</c:v>
                </c:pt>
              </c:strCache>
            </c:strRef>
          </c:tx>
          <c:spPr>
            <a:solidFill>
              <a:schemeClr val="accent6">
                <a:lumMod val="75000"/>
              </a:schemeClr>
            </a:solidFill>
            <a:ln>
              <a:noFill/>
            </a:ln>
            <a:effectLst/>
          </c:spPr>
          <c:invertIfNegative val="0"/>
          <c:cat>
            <c:numRef>
              <c:f>'data 4.4'!$A$2:$A$13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'data 4.4'!$D$2:$D$13</c:f>
              <c:numCache>
                <c:formatCode>#,##0.0</c:formatCode>
                <c:ptCount val="12"/>
                <c:pt idx="0">
                  <c:v>1.425218396870805</c:v>
                </c:pt>
                <c:pt idx="1">
                  <c:v>1.5436564416043752</c:v>
                </c:pt>
                <c:pt idx="2">
                  <c:v>-3.1517331054495155</c:v>
                </c:pt>
                <c:pt idx="3">
                  <c:v>-0.64003063655439796</c:v>
                </c:pt>
                <c:pt idx="4">
                  <c:v>1.8323279212005881</c:v>
                </c:pt>
                <c:pt idx="5">
                  <c:v>1.6724381886332758</c:v>
                </c:pt>
                <c:pt idx="6">
                  <c:v>-3.7873757198340923</c:v>
                </c:pt>
                <c:pt idx="7">
                  <c:v>-4.019750476160648</c:v>
                </c:pt>
                <c:pt idx="8">
                  <c:v>2.1755064601367162</c:v>
                </c:pt>
                <c:pt idx="9">
                  <c:v>0.12394106361006874</c:v>
                </c:pt>
                <c:pt idx="10">
                  <c:v>1.9559138628990942</c:v>
                </c:pt>
                <c:pt idx="11">
                  <c:v>5.4166350341974301</c:v>
                </c:pt>
              </c:numCache>
            </c:numRef>
          </c:val>
          <c:extLst>
            <c:ext xmlns:c16="http://schemas.microsoft.com/office/drawing/2014/chart" uri="{C3380CC4-5D6E-409C-BE32-E72D297353CC}">
              <c16:uniqueId val="{00000001-0568-4881-8721-7427A723EC86}"/>
            </c:ext>
          </c:extLst>
        </c:ser>
        <c:dLbls>
          <c:showLegendKey val="0"/>
          <c:showVal val="0"/>
          <c:showCatName val="0"/>
          <c:showSerName val="0"/>
          <c:showPercent val="0"/>
          <c:showBubbleSize val="0"/>
        </c:dLbls>
        <c:gapWidth val="219"/>
        <c:overlap val="100"/>
        <c:axId val="899391544"/>
        <c:axId val="899392200"/>
      </c:barChart>
      <c:lineChart>
        <c:grouping val="standard"/>
        <c:varyColors val="0"/>
        <c:ser>
          <c:idx val="2"/>
          <c:order val="2"/>
          <c:tx>
            <c:strRef>
              <c:f>'data 4.4'!$E$1</c:f>
              <c:strCache>
                <c:ptCount val="1"/>
                <c:pt idx="0">
                  <c:v>NIS/$</c:v>
                </c:pt>
              </c:strCache>
            </c:strRef>
          </c:tx>
          <c:spPr>
            <a:ln w="28575" cap="rnd">
              <a:noFill/>
              <a:round/>
            </a:ln>
            <a:effectLst/>
          </c:spPr>
          <c:marker>
            <c:symbol val="circle"/>
            <c:size val="5"/>
            <c:spPr>
              <a:solidFill>
                <a:schemeClr val="accent6"/>
              </a:solidFill>
              <a:ln w="9525">
                <a:solidFill>
                  <a:schemeClr val="accent6">
                    <a:lumMod val="75000"/>
                  </a:schemeClr>
                </a:solidFill>
              </a:ln>
              <a:effectLst/>
            </c:spPr>
          </c:marker>
          <c:cat>
            <c:numRef>
              <c:f>'data 4.4'!$F$16:$F$27</c:f>
              <c:numCache>
                <c:formatCode>General</c:formatCode>
                <c:ptCount val="12"/>
              </c:numCache>
            </c:numRef>
          </c:cat>
          <c:val>
            <c:numRef>
              <c:f>'data 4.4'!$E$2:$E$13</c:f>
              <c:numCache>
                <c:formatCode>#,##0.0</c:formatCode>
                <c:ptCount val="12"/>
                <c:pt idx="0">
                  <c:v>2.7331189710610992</c:v>
                </c:pt>
                <c:pt idx="1">
                  <c:v>1.3458528951486803</c:v>
                </c:pt>
                <c:pt idx="2">
                  <c:v>-1.914762198888198</c:v>
                </c:pt>
                <c:pt idx="3">
                  <c:v>4.4395465994962136</c:v>
                </c:pt>
                <c:pt idx="4">
                  <c:v>0.6331022007838305</c:v>
                </c:pt>
                <c:pt idx="5">
                  <c:v>4.8532055122828099</c:v>
                </c:pt>
                <c:pt idx="6">
                  <c:v>-3.1142857142857139</c:v>
                </c:pt>
                <c:pt idx="7">
                  <c:v>-1.4744913005013238</c:v>
                </c:pt>
                <c:pt idx="8">
                  <c:v>6.0460939838371752</c:v>
                </c:pt>
                <c:pt idx="9">
                  <c:v>-0.36692068868191541</c:v>
                </c:pt>
                <c:pt idx="10">
                  <c:v>-2.5212464589235095</c:v>
                </c:pt>
                <c:pt idx="11">
                  <c:v>2.2414731524104954</c:v>
                </c:pt>
              </c:numCache>
            </c:numRef>
          </c:val>
          <c:smooth val="0"/>
          <c:extLst>
            <c:ext xmlns:c16="http://schemas.microsoft.com/office/drawing/2014/chart" uri="{C3380CC4-5D6E-409C-BE32-E72D297353CC}">
              <c16:uniqueId val="{00000002-0568-4881-8721-7427A723EC86}"/>
            </c:ext>
          </c:extLst>
        </c:ser>
        <c:dLbls>
          <c:showLegendKey val="0"/>
          <c:showVal val="0"/>
          <c:showCatName val="0"/>
          <c:showSerName val="0"/>
          <c:showPercent val="0"/>
          <c:showBubbleSize val="0"/>
        </c:dLbls>
        <c:marker val="1"/>
        <c:smooth val="0"/>
        <c:axId val="899391544"/>
        <c:axId val="899392200"/>
      </c:lineChart>
      <c:catAx>
        <c:axId val="899391544"/>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99392200"/>
        <c:crosses val="autoZero"/>
        <c:auto val="1"/>
        <c:lblAlgn val="ctr"/>
        <c:lblOffset val="100"/>
        <c:noMultiLvlLbl val="0"/>
      </c:catAx>
      <c:valAx>
        <c:axId val="899392200"/>
        <c:scaling>
          <c:orientation val="minMax"/>
          <c:max val="8"/>
          <c:min val="-4"/>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99391544"/>
        <c:crosses val="autoZero"/>
        <c:crossBetween val="between"/>
        <c:majorUnit val="2"/>
      </c:valAx>
      <c:spPr>
        <a:noFill/>
        <a:ln>
          <a:noFill/>
        </a:ln>
        <a:effectLst/>
      </c:spPr>
    </c:plotArea>
    <c:legend>
      <c:legendPos val="b"/>
      <c:layout>
        <c:manualLayout>
          <c:xMode val="edge"/>
          <c:yMode val="edge"/>
          <c:x val="6.1911854768153966E-2"/>
          <c:y val="9.8374161563137517E-3"/>
          <c:w val="0.81260065078967003"/>
          <c:h val="0.1586808641975308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bg1">
          <a:lumMod val="95000"/>
        </a:schemeClr>
      </a:solidFill>
      <a:round/>
    </a:ln>
    <a:effectLst/>
  </c:spPr>
  <c:txPr>
    <a:bodyPr/>
    <a:lstStyle/>
    <a:p>
      <a:pPr>
        <a:defRPr/>
      </a:pPr>
      <a:endParaRPr lang="he-IL"/>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bg1"/>
                </a:solidFill>
                <a:latin typeface="Assistant" panose="00000500000000000000" pitchFamily="2" charset="-79"/>
                <a:ea typeface="+mn-ea"/>
                <a:cs typeface="Assistant" panose="00000500000000000000" pitchFamily="2" charset="-79"/>
              </a:defRPr>
            </a:pPr>
            <a:r>
              <a:rPr lang="en-US" sz="800">
                <a:solidFill>
                  <a:schemeClr val="bg1"/>
                </a:solidFill>
              </a:rPr>
              <a:t>Anual global effect</a:t>
            </a:r>
            <a:endParaRPr lang="he-IL" sz="800">
              <a:solidFill>
                <a:schemeClr val="bg1"/>
              </a:solidFill>
            </a:endParaRPr>
          </a:p>
        </c:rich>
      </c:tx>
      <c:layout>
        <c:manualLayout>
          <c:xMode val="edge"/>
          <c:yMode val="edge"/>
          <c:x val="1.6754446737238363E-2"/>
          <c:y val="0.12542291889770163"/>
        </c:manualLayout>
      </c:layout>
      <c:overlay val="0"/>
      <c:spPr>
        <a:solidFill>
          <a:schemeClr val="bg1">
            <a:lumMod val="65000"/>
          </a:schemeClr>
        </a:solidFill>
        <a:ln>
          <a:noFill/>
        </a:ln>
        <a:effectLst/>
      </c:spPr>
      <c:txPr>
        <a:bodyPr rot="0" spcFirstLastPara="1" vertOverflow="ellipsis" vert="horz" wrap="square" anchor="ctr" anchorCtr="1"/>
        <a:lstStyle/>
        <a:p>
          <a:pPr>
            <a:defRPr sz="800" b="0" i="0" u="none" strike="noStrike" kern="1200" spc="0" baseline="0">
              <a:solidFill>
                <a:schemeClr val="bg1"/>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1.7095578520914676E-2"/>
          <c:y val="0.37629655302791604"/>
          <c:w val="0.93023751062663618"/>
          <c:h val="0.62370370370370365"/>
        </c:manualLayout>
      </c:layout>
      <c:barChart>
        <c:barDir val="col"/>
        <c:grouping val="clustered"/>
        <c:varyColors val="0"/>
        <c:ser>
          <c:idx val="0"/>
          <c:order val="0"/>
          <c:spPr>
            <a:solidFill>
              <a:schemeClr val="tx2"/>
            </a:solidFill>
            <a:ln>
              <a:noFill/>
            </a:ln>
            <a:effectLst/>
          </c:spPr>
          <c:invertIfNegative val="0"/>
          <c:dPt>
            <c:idx val="0"/>
            <c:invertIfNegative val="0"/>
            <c:bubble3D val="0"/>
            <c:spPr>
              <a:solidFill>
                <a:schemeClr val="bg1">
                  <a:lumMod val="75000"/>
                </a:schemeClr>
              </a:solidFill>
              <a:ln>
                <a:noFill/>
              </a:ln>
              <a:effectLst/>
            </c:spPr>
            <c:extLst>
              <c:ext xmlns:c16="http://schemas.microsoft.com/office/drawing/2014/chart" uri="{C3380CC4-5D6E-409C-BE32-E72D297353CC}">
                <c16:uniqueId val="{00000001-DD9A-4C73-90E0-5BD2DB8F1B86}"/>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003-DD9A-4C73-90E0-5BD2DB8F1B86}"/>
              </c:ext>
            </c:extLst>
          </c:dPt>
          <c:dLbls>
            <c:dLbl>
              <c:idx val="0"/>
              <c:layout>
                <c:manualLayout>
                  <c:x val="-9.3116583077298889E-3"/>
                  <c:y val="0.3713942564093812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9750596378710258"/>
                      <c:h val="0.29435368606084911"/>
                    </c:manualLayout>
                  </c15:layout>
                </c:ext>
                <c:ext xmlns:c16="http://schemas.microsoft.com/office/drawing/2014/chart" uri="{C3380CC4-5D6E-409C-BE32-E72D297353CC}">
                  <c16:uniqueId val="{00000001-DD9A-4C73-90E0-5BD2DB8F1B86}"/>
                </c:ext>
              </c:extLst>
            </c:dLbl>
            <c:dLbl>
              <c:idx val="1"/>
              <c:layout>
                <c:manualLayout>
                  <c:x val="-6.8580294953967556E-3"/>
                  <c:y val="0.2302897394435603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4502628992833311"/>
                      <c:h val="0.22201055537304326"/>
                    </c:manualLayout>
                  </c15:layout>
                </c:ext>
                <c:ext xmlns:c16="http://schemas.microsoft.com/office/drawing/2014/chart" uri="{C3380CC4-5D6E-409C-BE32-E72D297353CC}">
                  <c16:uniqueId val="{00000003-DD9A-4C73-90E0-5BD2DB8F1B86}"/>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4.4'!$G$2:$H$2</c:f>
              <c:numCache>
                <c:formatCode>#,##0.0</c:formatCode>
                <c:ptCount val="2"/>
                <c:pt idx="0">
                  <c:v>8.3424476828351946</c:v>
                </c:pt>
                <c:pt idx="1">
                  <c:v>4.8575523171648038</c:v>
                </c:pt>
              </c:numCache>
            </c:numRef>
          </c:val>
          <c:extLst>
            <c:ext xmlns:c16="http://schemas.microsoft.com/office/drawing/2014/chart" uri="{C3380CC4-5D6E-409C-BE32-E72D297353CC}">
              <c16:uniqueId val="{00000004-DD9A-4C73-90E0-5BD2DB8F1B86}"/>
            </c:ext>
          </c:extLst>
        </c:ser>
        <c:dLbls>
          <c:showLegendKey val="0"/>
          <c:showVal val="0"/>
          <c:showCatName val="0"/>
          <c:showSerName val="0"/>
          <c:showPercent val="0"/>
          <c:showBubbleSize val="0"/>
        </c:dLbls>
        <c:gapWidth val="25"/>
        <c:overlap val="-27"/>
        <c:axId val="908806752"/>
        <c:axId val="908804784"/>
      </c:barChart>
      <c:catAx>
        <c:axId val="908806752"/>
        <c:scaling>
          <c:orientation val="minMax"/>
        </c:scaling>
        <c:delete val="0"/>
        <c:axPos val="b"/>
        <c:majorTickMark val="none"/>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ssistant" panose="00000500000000000000" pitchFamily="2" charset="-79"/>
                <a:ea typeface="+mn-ea"/>
                <a:cs typeface="Assistant" panose="00000500000000000000" pitchFamily="2" charset="-79"/>
              </a:defRPr>
            </a:pPr>
            <a:endParaRPr lang="he-IL"/>
          </a:p>
        </c:txPr>
        <c:crossAx val="908804784"/>
        <c:crosses val="autoZero"/>
        <c:auto val="1"/>
        <c:lblAlgn val="ctr"/>
        <c:lblOffset val="100"/>
        <c:noMultiLvlLbl val="0"/>
      </c:catAx>
      <c:valAx>
        <c:axId val="908804784"/>
        <c:scaling>
          <c:orientation val="minMax"/>
          <c:max val="15"/>
          <c:min val="0"/>
        </c:scaling>
        <c:delete val="1"/>
        <c:axPos val="l"/>
        <c:numFmt formatCode="#,##0.0" sourceLinked="1"/>
        <c:majorTickMark val="out"/>
        <c:minorTickMark val="none"/>
        <c:tickLblPos val="nextTo"/>
        <c:crossAx val="90880675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bg1">
          <a:lumMod val="95000"/>
        </a:schemeClr>
      </a:solidFill>
      <a:round/>
    </a:ln>
    <a:effectLst/>
  </c:spPr>
  <c:txPr>
    <a:bodyPr/>
    <a:lstStyle/>
    <a:p>
      <a:pPr>
        <a:defRPr sz="1100">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041388888888886E-2"/>
          <c:y val="5.6446850393700787E-2"/>
          <c:w val="0.87919638888888885"/>
          <c:h val="0.80126944444444448"/>
        </c:manualLayout>
      </c:layout>
      <c:lineChart>
        <c:grouping val="standard"/>
        <c:varyColors val="0"/>
        <c:ser>
          <c:idx val="2"/>
          <c:order val="0"/>
          <c:tx>
            <c:strRef>
              <c:f>'data 4.5'!$B$1</c:f>
              <c:strCache>
                <c:ptCount val="1"/>
                <c:pt idx="0">
                  <c:v>Standard Deviation* of the Change in the NIS/$ Exchange Rate</c:v>
                </c:pt>
              </c:strCache>
            </c:strRef>
          </c:tx>
          <c:spPr>
            <a:ln w="31750" cap="rnd">
              <a:solidFill>
                <a:schemeClr val="accent6">
                  <a:lumMod val="75000"/>
                </a:schemeClr>
              </a:solidFill>
              <a:round/>
            </a:ln>
            <a:effectLst/>
          </c:spPr>
          <c:marker>
            <c:symbol val="circle"/>
            <c:size val="5"/>
            <c:spPr>
              <a:noFill/>
              <a:ln w="9525">
                <a:noFill/>
              </a:ln>
              <a:effectLst/>
            </c:spPr>
          </c:marker>
          <c:dPt>
            <c:idx val="2"/>
            <c:marker>
              <c:symbol val="none"/>
            </c:marker>
            <c:bubble3D val="0"/>
            <c:extLst>
              <c:ext xmlns:c16="http://schemas.microsoft.com/office/drawing/2014/chart" uri="{C3380CC4-5D6E-409C-BE32-E72D297353CC}">
                <c16:uniqueId val="{00000000-6532-4859-A444-3D863DB3E185}"/>
              </c:ext>
            </c:extLst>
          </c:dPt>
          <c:dPt>
            <c:idx val="35"/>
            <c:marker>
              <c:symbol val="circle"/>
              <c:size val="5"/>
              <c:spPr>
                <a:solidFill>
                  <a:schemeClr val="tx1"/>
                </a:solidFill>
                <a:ln w="9525">
                  <a:solidFill>
                    <a:schemeClr val="accent6">
                      <a:lumMod val="75000"/>
                    </a:schemeClr>
                  </a:solidFill>
                </a:ln>
                <a:effectLst/>
              </c:spPr>
            </c:marker>
            <c:bubble3D val="0"/>
            <c:extLst>
              <c:ext xmlns:c16="http://schemas.microsoft.com/office/drawing/2014/chart" uri="{C3380CC4-5D6E-409C-BE32-E72D297353CC}">
                <c16:uniqueId val="{00000008-FFFE-401C-A8E6-7985C2145BDF}"/>
              </c:ext>
            </c:extLst>
          </c:dPt>
          <c:dPt>
            <c:idx val="46"/>
            <c:marker>
              <c:symbol val="none"/>
            </c:marker>
            <c:bubble3D val="0"/>
            <c:extLst>
              <c:ext xmlns:c16="http://schemas.microsoft.com/office/drawing/2014/chart" uri="{C3380CC4-5D6E-409C-BE32-E72D297353CC}">
                <c16:uniqueId val="{00000009-FFFE-401C-A8E6-7985C2145BDF}"/>
              </c:ext>
            </c:extLst>
          </c:dPt>
          <c:dPt>
            <c:idx val="47"/>
            <c:marker>
              <c:symbol val="circle"/>
              <c:size val="5"/>
              <c:spPr>
                <a:solidFill>
                  <a:schemeClr val="tx1"/>
                </a:solidFill>
                <a:ln w="9525">
                  <a:solidFill>
                    <a:schemeClr val="accent3"/>
                  </a:solidFill>
                </a:ln>
                <a:effectLst/>
              </c:spPr>
            </c:marker>
            <c:bubble3D val="0"/>
            <c:extLst>
              <c:ext xmlns:c16="http://schemas.microsoft.com/office/drawing/2014/chart" uri="{C3380CC4-5D6E-409C-BE32-E72D297353CC}">
                <c16:uniqueId val="{0000000A-A385-4F39-AA5C-B63A10ACE0CC}"/>
              </c:ext>
            </c:extLst>
          </c:dPt>
          <c:dPt>
            <c:idx val="72"/>
            <c:marker>
              <c:symbol val="circle"/>
              <c:size val="5"/>
              <c:spPr>
                <a:solidFill>
                  <a:schemeClr val="tx1"/>
                </a:solidFill>
                <a:ln w="9525">
                  <a:solidFill>
                    <a:schemeClr val="accent6">
                      <a:lumMod val="75000"/>
                    </a:schemeClr>
                  </a:solidFill>
                </a:ln>
                <a:effectLst/>
              </c:spPr>
            </c:marker>
            <c:bubble3D val="0"/>
            <c:extLst>
              <c:ext xmlns:c16="http://schemas.microsoft.com/office/drawing/2014/chart" uri="{C3380CC4-5D6E-409C-BE32-E72D297353CC}">
                <c16:uniqueId val="{00000009-6532-4859-A444-3D863DB3E185}"/>
              </c:ext>
            </c:extLst>
          </c:dPt>
          <c:dPt>
            <c:idx val="83"/>
            <c:marker>
              <c:symbol val="circle"/>
              <c:size val="5"/>
              <c:spPr>
                <a:solidFill>
                  <a:schemeClr val="tx1"/>
                </a:solidFill>
                <a:ln w="9525">
                  <a:solidFill>
                    <a:schemeClr val="accent6">
                      <a:lumMod val="75000"/>
                    </a:schemeClr>
                  </a:solidFill>
                </a:ln>
                <a:effectLst/>
              </c:spPr>
            </c:marker>
            <c:bubble3D val="0"/>
            <c:extLst>
              <c:ext xmlns:c16="http://schemas.microsoft.com/office/drawing/2014/chart" uri="{C3380CC4-5D6E-409C-BE32-E72D297353CC}">
                <c16:uniqueId val="{00000008-6532-4859-A444-3D863DB3E185}"/>
              </c:ext>
            </c:extLst>
          </c:dPt>
          <c:dPt>
            <c:idx val="146"/>
            <c:marker>
              <c:symbol val="none"/>
            </c:marker>
            <c:bubble3D val="0"/>
            <c:extLst>
              <c:ext xmlns:c16="http://schemas.microsoft.com/office/drawing/2014/chart" uri="{C3380CC4-5D6E-409C-BE32-E72D297353CC}">
                <c16:uniqueId val="{00000001-6532-4859-A444-3D863DB3E185}"/>
              </c:ext>
            </c:extLst>
          </c:dPt>
          <c:dPt>
            <c:idx val="155"/>
            <c:marker>
              <c:symbol val="none"/>
            </c:marker>
            <c:bubble3D val="0"/>
            <c:extLst>
              <c:ext xmlns:c16="http://schemas.microsoft.com/office/drawing/2014/chart" uri="{C3380CC4-5D6E-409C-BE32-E72D297353CC}">
                <c16:uniqueId val="{00000002-6532-4859-A444-3D863DB3E185}"/>
              </c:ext>
            </c:extLst>
          </c:dPt>
          <c:dPt>
            <c:idx val="156"/>
            <c:marker>
              <c:symbol val="circle"/>
              <c:size val="5"/>
              <c:spPr>
                <a:solidFill>
                  <a:schemeClr val="tx1"/>
                </a:solidFill>
                <a:ln w="9525">
                  <a:solidFill>
                    <a:schemeClr val="accent6">
                      <a:lumMod val="75000"/>
                    </a:schemeClr>
                  </a:solidFill>
                </a:ln>
                <a:effectLst/>
              </c:spPr>
            </c:marker>
            <c:bubble3D val="0"/>
            <c:extLst>
              <c:ext xmlns:c16="http://schemas.microsoft.com/office/drawing/2014/chart" uri="{C3380CC4-5D6E-409C-BE32-E72D297353CC}">
                <c16:uniqueId val="{00000003-6532-4859-A444-3D863DB3E185}"/>
              </c:ext>
            </c:extLst>
          </c:dPt>
          <c:dPt>
            <c:idx val="166"/>
            <c:marker>
              <c:symbol val="none"/>
            </c:marker>
            <c:bubble3D val="0"/>
            <c:extLst>
              <c:ext xmlns:c16="http://schemas.microsoft.com/office/drawing/2014/chart" uri="{C3380CC4-5D6E-409C-BE32-E72D297353CC}">
                <c16:uniqueId val="{00000004-6532-4859-A444-3D863DB3E185}"/>
              </c:ext>
            </c:extLst>
          </c:dPt>
          <c:dPt>
            <c:idx val="167"/>
            <c:marker>
              <c:symbol val="circle"/>
              <c:size val="5"/>
              <c:spPr>
                <a:solidFill>
                  <a:schemeClr val="tx1"/>
                </a:solidFill>
                <a:ln w="9525">
                  <a:solidFill>
                    <a:schemeClr val="accent6">
                      <a:lumMod val="75000"/>
                    </a:schemeClr>
                  </a:solidFill>
                </a:ln>
                <a:effectLst/>
              </c:spPr>
            </c:marker>
            <c:bubble3D val="0"/>
            <c:extLst>
              <c:ext xmlns:c16="http://schemas.microsoft.com/office/drawing/2014/chart" uri="{C3380CC4-5D6E-409C-BE32-E72D297353CC}">
                <c16:uniqueId val="{00000005-6532-4859-A444-3D863DB3E185}"/>
              </c:ext>
            </c:extLst>
          </c:dPt>
          <c:dLbls>
            <c:dLbl>
              <c:idx val="3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FE-401C-A8E6-7985C2145BDF}"/>
                </c:ext>
              </c:extLst>
            </c:dLbl>
            <c:dLbl>
              <c:idx val="47"/>
              <c:layout>
                <c:manualLayout>
                  <c:x val="-2.34771139013412E-2"/>
                  <c:y val="4.5905092592592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85-4F39-AA5C-B63A10ACE0CC}"/>
                </c:ext>
              </c:extLst>
            </c:dLbl>
            <c:dLbl>
              <c:idx val="7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32-4859-A444-3D863DB3E185}"/>
                </c:ext>
              </c:extLst>
            </c:dLbl>
            <c:dLbl>
              <c:idx val="8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32-4859-A444-3D863DB3E185}"/>
                </c:ext>
              </c:extLst>
            </c:dLbl>
            <c:dLbl>
              <c:idx val="15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32-4859-A444-3D863DB3E185}"/>
                </c:ext>
              </c:extLst>
            </c:dLbl>
            <c:dLbl>
              <c:idx val="16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32-4859-A444-3D863DB3E185}"/>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4.5'!$C$134:$C$181</c:f>
              <c:numCache>
                <c:formatCode>General</c:formatCode>
                <c:ptCount val="48"/>
                <c:pt idx="5">
                  <c:v>2019</c:v>
                </c:pt>
                <c:pt idx="17">
                  <c:v>2020</c:v>
                </c:pt>
                <c:pt idx="29">
                  <c:v>2021</c:v>
                </c:pt>
                <c:pt idx="41">
                  <c:v>2022</c:v>
                </c:pt>
              </c:numCache>
            </c:numRef>
          </c:cat>
          <c:val>
            <c:numRef>
              <c:f>'data 4.5'!$B$134:$B$181</c:f>
              <c:numCache>
                <c:formatCode>0.0</c:formatCode>
                <c:ptCount val="48"/>
                <c:pt idx="0">
                  <c:v>5.4323640794525074</c:v>
                </c:pt>
                <c:pt idx="1">
                  <c:v>5.6147048061894784</c:v>
                </c:pt>
                <c:pt idx="2">
                  <c:v>4.4570991555360724</c:v>
                </c:pt>
                <c:pt idx="3">
                  <c:v>5.142742191209738</c:v>
                </c:pt>
                <c:pt idx="4">
                  <c:v>4.3469852075502455</c:v>
                </c:pt>
                <c:pt idx="5">
                  <c:v>5.0676446057754081</c:v>
                </c:pt>
                <c:pt idx="6">
                  <c:v>4.3052070386705399</c:v>
                </c:pt>
                <c:pt idx="7">
                  <c:v>5.3981978000682806</c:v>
                </c:pt>
                <c:pt idx="8">
                  <c:v>6.2352605420155545</c:v>
                </c:pt>
                <c:pt idx="9">
                  <c:v>5.9509738582282772</c:v>
                </c:pt>
                <c:pt idx="10">
                  <c:v>4.5679958492081107</c:v>
                </c:pt>
                <c:pt idx="11">
                  <c:v>4.1159167238818171</c:v>
                </c:pt>
                <c:pt idx="12">
                  <c:v>2.2232687414382024</c:v>
                </c:pt>
                <c:pt idx="13">
                  <c:v>5.1592031158171832</c:v>
                </c:pt>
                <c:pt idx="14">
                  <c:v>28.815412344419528</c:v>
                </c:pt>
                <c:pt idx="15">
                  <c:v>10.341666241734238</c:v>
                </c:pt>
                <c:pt idx="16">
                  <c:v>7.3142929574800508</c:v>
                </c:pt>
                <c:pt idx="17">
                  <c:v>7.0505846863708879</c:v>
                </c:pt>
                <c:pt idx="18">
                  <c:v>4.4434743564280108</c:v>
                </c:pt>
                <c:pt idx="19">
                  <c:v>4.0574897180542813</c:v>
                </c:pt>
                <c:pt idx="20">
                  <c:v>6.2435066788714524</c:v>
                </c:pt>
                <c:pt idx="21">
                  <c:v>4.0573494052724248</c:v>
                </c:pt>
                <c:pt idx="22">
                  <c:v>5.2649949234690503</c:v>
                </c:pt>
                <c:pt idx="23">
                  <c:v>4.2653945973934384</c:v>
                </c:pt>
                <c:pt idx="24">
                  <c:v>15.175929883628815</c:v>
                </c:pt>
                <c:pt idx="25">
                  <c:v>4.8489504915247474</c:v>
                </c:pt>
                <c:pt idx="26">
                  <c:v>6.0102079572585518</c:v>
                </c:pt>
                <c:pt idx="27">
                  <c:v>4.427948028730051</c:v>
                </c:pt>
                <c:pt idx="28">
                  <c:v>5.572841459176737</c:v>
                </c:pt>
                <c:pt idx="29">
                  <c:v>3.7472885741770141</c:v>
                </c:pt>
                <c:pt idx="30">
                  <c:v>4.6256931960864565</c:v>
                </c:pt>
                <c:pt idx="31">
                  <c:v>4.3378526457015028</c:v>
                </c:pt>
                <c:pt idx="32">
                  <c:v>3.8029064392398322</c:v>
                </c:pt>
                <c:pt idx="33">
                  <c:v>5.2718513522104136</c:v>
                </c:pt>
                <c:pt idx="34">
                  <c:v>9.2660068166140306</c:v>
                </c:pt>
                <c:pt idx="35">
                  <c:v>8.99</c:v>
                </c:pt>
                <c:pt idx="36">
                  <c:v>5.3465931688457182</c:v>
                </c:pt>
                <c:pt idx="37">
                  <c:v>11.168822299643061</c:v>
                </c:pt>
                <c:pt idx="38">
                  <c:v>7.8700880190718445</c:v>
                </c:pt>
                <c:pt idx="39">
                  <c:v>11.444448280204131</c:v>
                </c:pt>
                <c:pt idx="40">
                  <c:v>14.838308695446475</c:v>
                </c:pt>
                <c:pt idx="41">
                  <c:v>11.303242078110959</c:v>
                </c:pt>
                <c:pt idx="42">
                  <c:v>7.5954025054520704</c:v>
                </c:pt>
                <c:pt idx="43">
                  <c:v>11.297753520206536</c:v>
                </c:pt>
                <c:pt idx="44">
                  <c:v>12.131414819540973</c:v>
                </c:pt>
                <c:pt idx="45">
                  <c:v>12.597974566519088</c:v>
                </c:pt>
                <c:pt idx="46">
                  <c:v>13.996943163302253</c:v>
                </c:pt>
                <c:pt idx="47">
                  <c:v>8.5</c:v>
                </c:pt>
              </c:numCache>
            </c:numRef>
          </c:val>
          <c:smooth val="1"/>
          <c:extLst>
            <c:ext xmlns:c16="http://schemas.microsoft.com/office/drawing/2014/chart" uri="{C3380CC4-5D6E-409C-BE32-E72D297353CC}">
              <c16:uniqueId val="{00000006-6532-4859-A444-3D863DB3E185}"/>
            </c:ext>
          </c:extLst>
        </c:ser>
        <c:dLbls>
          <c:showLegendKey val="0"/>
          <c:showVal val="0"/>
          <c:showCatName val="0"/>
          <c:showSerName val="0"/>
          <c:showPercent val="0"/>
          <c:showBubbleSize val="0"/>
        </c:dLbls>
        <c:marker val="1"/>
        <c:smooth val="0"/>
        <c:axId val="912749528"/>
        <c:axId val="912751824"/>
      </c:lineChart>
      <c:catAx>
        <c:axId val="9127495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bg1">
                <a:lumMod val="65000"/>
              </a:schemeClr>
            </a:solidFill>
            <a:round/>
          </a:ln>
          <a:effectLst/>
        </c:spPr>
        <c:txPr>
          <a:bodyPr rot="0" spcFirstLastPara="1" vertOverflow="ellipsis"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912751824"/>
        <c:crosses val="autoZero"/>
        <c:auto val="0"/>
        <c:lblAlgn val="ctr"/>
        <c:lblOffset val="100"/>
        <c:tickMarkSkip val="12"/>
        <c:noMultiLvlLbl val="0"/>
      </c:catAx>
      <c:valAx>
        <c:axId val="912751824"/>
        <c:scaling>
          <c:orientation val="minMax"/>
          <c:max val="3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912749528"/>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6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07418914724049E-2"/>
          <c:y val="5.6446759259259252E-2"/>
          <c:w val="0.8696305329847539"/>
          <c:h val="0.70670231481481494"/>
        </c:manualLayout>
      </c:layout>
      <c:lineChart>
        <c:grouping val="standard"/>
        <c:varyColors val="0"/>
        <c:ser>
          <c:idx val="0"/>
          <c:order val="0"/>
          <c:tx>
            <c:strRef>
              <c:f>'data 4.6'!$C$1</c:f>
              <c:strCache>
                <c:ptCount val="1"/>
                <c:pt idx="0">
                  <c:v>Emerging markets average</c:v>
                </c:pt>
              </c:strCache>
            </c:strRef>
          </c:tx>
          <c:spPr>
            <a:ln w="31750" cap="rnd">
              <a:solidFill>
                <a:schemeClr val="accent6"/>
              </a:solidFill>
              <a:round/>
            </a:ln>
            <a:effectLst/>
          </c:spPr>
          <c:marker>
            <c:symbol val="circle"/>
            <c:size val="5"/>
            <c:spPr>
              <a:noFill/>
              <a:ln w="9525">
                <a:noFill/>
              </a:ln>
              <a:effectLst/>
            </c:spPr>
          </c:marker>
          <c:dPt>
            <c:idx val="14"/>
            <c:marker>
              <c:symbol val="none"/>
            </c:marker>
            <c:bubble3D val="0"/>
            <c:extLst>
              <c:ext xmlns:c16="http://schemas.microsoft.com/office/drawing/2014/chart" uri="{C3380CC4-5D6E-409C-BE32-E72D297353CC}">
                <c16:uniqueId val="{00000000-ABCA-4960-A4BB-7A7261E77FE7}"/>
              </c:ext>
            </c:extLst>
          </c:dPt>
          <c:dPt>
            <c:idx val="23"/>
            <c:marker>
              <c:symbol val="none"/>
            </c:marker>
            <c:bubble3D val="0"/>
            <c:extLst>
              <c:ext xmlns:c16="http://schemas.microsoft.com/office/drawing/2014/chart" uri="{C3380CC4-5D6E-409C-BE32-E72D297353CC}">
                <c16:uniqueId val="{00000005-ABCA-4960-A4BB-7A7261E77FE7}"/>
              </c:ext>
            </c:extLst>
          </c:dPt>
          <c:dPt>
            <c:idx val="24"/>
            <c:marker>
              <c:symbol val="circle"/>
              <c:size val="5"/>
              <c:spPr>
                <a:solidFill>
                  <a:schemeClr val="tx1"/>
                </a:solidFill>
                <a:ln w="9525">
                  <a:solidFill>
                    <a:schemeClr val="accent6"/>
                  </a:solidFill>
                </a:ln>
                <a:effectLst/>
              </c:spPr>
            </c:marker>
            <c:bubble3D val="0"/>
            <c:extLst>
              <c:ext xmlns:c16="http://schemas.microsoft.com/office/drawing/2014/chart" uri="{C3380CC4-5D6E-409C-BE32-E72D297353CC}">
                <c16:uniqueId val="{00000008-38D0-4BD3-AE31-522FE1512D11}"/>
              </c:ext>
            </c:extLst>
          </c:dPt>
          <c:dLbls>
            <c:dLbl>
              <c:idx val="24"/>
              <c:layout>
                <c:manualLayout>
                  <c:x val="-2.3105707225988714E-3"/>
                  <c:y val="-4.049583333333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D0-4BD3-AE31-522FE1512D1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 4.6'!$A$25:$B$49</c:f>
              <c:multiLvlStrCache>
                <c:ptCount val="25"/>
                <c:lvl>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lvl>
                <c:lvl>
                  <c:pt idx="1">
                    <c:v>2021</c:v>
                  </c:pt>
                  <c:pt idx="13">
                    <c:v>2022</c:v>
                  </c:pt>
                </c:lvl>
              </c:multiLvlStrCache>
            </c:multiLvlStrRef>
          </c:cat>
          <c:val>
            <c:numRef>
              <c:f>'data 4.6'!$C$25:$C$49</c:f>
              <c:numCache>
                <c:formatCode>0.00</c:formatCode>
                <c:ptCount val="25"/>
                <c:pt idx="0">
                  <c:v>10.63114</c:v>
                </c:pt>
                <c:pt idx="1">
                  <c:v>10.056920000000002</c:v>
                </c:pt>
                <c:pt idx="2">
                  <c:v>9.6929600000000011</c:v>
                </c:pt>
                <c:pt idx="3">
                  <c:v>11.72771</c:v>
                </c:pt>
                <c:pt idx="4">
                  <c:v>10.010099999999998</c:v>
                </c:pt>
                <c:pt idx="5">
                  <c:v>9.5350900000000003</c:v>
                </c:pt>
                <c:pt idx="6">
                  <c:v>9.3342800000000015</c:v>
                </c:pt>
                <c:pt idx="7">
                  <c:v>9.3885899999999989</c:v>
                </c:pt>
                <c:pt idx="8">
                  <c:v>9.6462600000000016</c:v>
                </c:pt>
                <c:pt idx="9">
                  <c:v>9.8693299999999997</c:v>
                </c:pt>
                <c:pt idx="10">
                  <c:v>10.31446</c:v>
                </c:pt>
                <c:pt idx="11">
                  <c:v>13.099160000000001</c:v>
                </c:pt>
                <c:pt idx="12">
                  <c:v>14.71941</c:v>
                </c:pt>
                <c:pt idx="13">
                  <c:v>11.67389</c:v>
                </c:pt>
                <c:pt idx="14">
                  <c:v>10.881540000000001</c:v>
                </c:pt>
                <c:pt idx="15">
                  <c:v>13.146290000000002</c:v>
                </c:pt>
                <c:pt idx="16">
                  <c:v>12.25516</c:v>
                </c:pt>
                <c:pt idx="17">
                  <c:v>13.56901</c:v>
                </c:pt>
                <c:pt idx="18">
                  <c:v>13.900539999999999</c:v>
                </c:pt>
                <c:pt idx="19">
                  <c:v>14.979800000000001</c:v>
                </c:pt>
                <c:pt idx="20">
                  <c:v>13.737189999999998</c:v>
                </c:pt>
                <c:pt idx="21">
                  <c:v>14.643239999999997</c:v>
                </c:pt>
                <c:pt idx="22">
                  <c:v>14.056330000000003</c:v>
                </c:pt>
                <c:pt idx="23">
                  <c:v>13.263830000000002</c:v>
                </c:pt>
                <c:pt idx="24">
                  <c:v>12.533729999999998</c:v>
                </c:pt>
              </c:numCache>
            </c:numRef>
          </c:val>
          <c:smooth val="1"/>
          <c:extLst>
            <c:ext xmlns:c16="http://schemas.microsoft.com/office/drawing/2014/chart" uri="{C3380CC4-5D6E-409C-BE32-E72D297353CC}">
              <c16:uniqueId val="{00000000-2283-4883-BC6F-EA40C54B570D}"/>
            </c:ext>
          </c:extLst>
        </c:ser>
        <c:ser>
          <c:idx val="1"/>
          <c:order val="1"/>
          <c:tx>
            <c:strRef>
              <c:f>'data 4.6'!$D$1</c:f>
              <c:strCache>
                <c:ptCount val="1"/>
                <c:pt idx="0">
                  <c:v>Advanced markets average</c:v>
                </c:pt>
              </c:strCache>
            </c:strRef>
          </c:tx>
          <c:spPr>
            <a:ln w="31750" cap="rnd">
              <a:solidFill>
                <a:schemeClr val="bg1">
                  <a:lumMod val="50000"/>
                </a:schemeClr>
              </a:solidFill>
              <a:round/>
            </a:ln>
            <a:effectLst/>
          </c:spPr>
          <c:marker>
            <c:symbol val="circle"/>
            <c:size val="5"/>
            <c:spPr>
              <a:noFill/>
              <a:ln w="9525">
                <a:noFill/>
              </a:ln>
              <a:effectLst/>
            </c:spPr>
          </c:marker>
          <c:dPt>
            <c:idx val="14"/>
            <c:marker>
              <c:symbol val="none"/>
            </c:marker>
            <c:bubble3D val="0"/>
            <c:extLst>
              <c:ext xmlns:c16="http://schemas.microsoft.com/office/drawing/2014/chart" uri="{C3380CC4-5D6E-409C-BE32-E72D297353CC}">
                <c16:uniqueId val="{00000001-ABCA-4960-A4BB-7A7261E77FE7}"/>
              </c:ext>
            </c:extLst>
          </c:dPt>
          <c:dPt>
            <c:idx val="23"/>
            <c:marker>
              <c:symbol val="none"/>
            </c:marker>
            <c:bubble3D val="0"/>
            <c:extLst>
              <c:ext xmlns:c16="http://schemas.microsoft.com/office/drawing/2014/chart" uri="{C3380CC4-5D6E-409C-BE32-E72D297353CC}">
                <c16:uniqueId val="{00000004-ABCA-4960-A4BB-7A7261E77FE7}"/>
              </c:ext>
            </c:extLst>
          </c:dPt>
          <c:dPt>
            <c:idx val="24"/>
            <c:marker>
              <c:symbol val="circle"/>
              <c:size val="5"/>
              <c:spPr>
                <a:solidFill>
                  <a:schemeClr val="tx1"/>
                </a:solidFill>
                <a:ln w="9525">
                  <a:solidFill>
                    <a:schemeClr val="bg1">
                      <a:lumMod val="50000"/>
                    </a:schemeClr>
                  </a:solidFill>
                </a:ln>
                <a:effectLst/>
              </c:spPr>
            </c:marker>
            <c:bubble3D val="0"/>
            <c:extLst>
              <c:ext xmlns:c16="http://schemas.microsoft.com/office/drawing/2014/chart" uri="{C3380CC4-5D6E-409C-BE32-E72D297353CC}">
                <c16:uniqueId val="{00000006-38D0-4BD3-AE31-522FE1512D11}"/>
              </c:ext>
            </c:extLst>
          </c:dPt>
          <c:dLbls>
            <c:dLbl>
              <c:idx val="24"/>
              <c:layout>
                <c:manualLayout>
                  <c:x val="-1.3458022185798796E-3"/>
                  <c:y val="-2.4179629629629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D0-4BD3-AE31-522FE1512D1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 4.6'!$A$25:$B$49</c:f>
              <c:multiLvlStrCache>
                <c:ptCount val="25"/>
                <c:lvl>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lvl>
                <c:lvl>
                  <c:pt idx="1">
                    <c:v>2021</c:v>
                  </c:pt>
                  <c:pt idx="13">
                    <c:v>2022</c:v>
                  </c:pt>
                </c:lvl>
              </c:multiLvlStrCache>
            </c:multiLvlStrRef>
          </c:cat>
          <c:val>
            <c:numRef>
              <c:f>'data 4.6'!$D$25:$D$49</c:f>
              <c:numCache>
                <c:formatCode>0.00</c:formatCode>
                <c:ptCount val="25"/>
                <c:pt idx="0">
                  <c:v>7.4304166666666669</c:v>
                </c:pt>
                <c:pt idx="1">
                  <c:v>7.0344999999999995</c:v>
                </c:pt>
                <c:pt idx="2">
                  <c:v>7.0489166666666661</c:v>
                </c:pt>
                <c:pt idx="3">
                  <c:v>7.2901666666666669</c:v>
                </c:pt>
                <c:pt idx="4">
                  <c:v>6.64975</c:v>
                </c:pt>
                <c:pt idx="5">
                  <c:v>6.8144166666666655</c:v>
                </c:pt>
                <c:pt idx="6">
                  <c:v>6.3635000000000002</c:v>
                </c:pt>
                <c:pt idx="7">
                  <c:v>6.6545000000000005</c:v>
                </c:pt>
                <c:pt idx="8">
                  <c:v>6.6241666666666656</c:v>
                </c:pt>
                <c:pt idx="9">
                  <c:v>6.6006666666666653</c:v>
                </c:pt>
                <c:pt idx="10">
                  <c:v>6.6379166666666674</c:v>
                </c:pt>
                <c:pt idx="11">
                  <c:v>7.4824166666666674</c:v>
                </c:pt>
                <c:pt idx="12">
                  <c:v>6.74</c:v>
                </c:pt>
                <c:pt idx="13">
                  <c:v>6.941416666666667</c:v>
                </c:pt>
                <c:pt idx="14">
                  <c:v>7.4059999999999988</c:v>
                </c:pt>
                <c:pt idx="15">
                  <c:v>8.1866666666666674</c:v>
                </c:pt>
                <c:pt idx="16">
                  <c:v>8.8567</c:v>
                </c:pt>
                <c:pt idx="17">
                  <c:v>8.9164166666666649</c:v>
                </c:pt>
                <c:pt idx="18">
                  <c:v>10.171250000000001</c:v>
                </c:pt>
                <c:pt idx="19">
                  <c:v>10.335583333333334</c:v>
                </c:pt>
                <c:pt idx="20">
                  <c:v>10.313333333333334</c:v>
                </c:pt>
                <c:pt idx="21">
                  <c:v>12.562416666666667</c:v>
                </c:pt>
                <c:pt idx="22">
                  <c:v>11.486666666666668</c:v>
                </c:pt>
                <c:pt idx="23">
                  <c:v>10.997916666666665</c:v>
                </c:pt>
                <c:pt idx="24">
                  <c:v>10.003250000000001</c:v>
                </c:pt>
              </c:numCache>
            </c:numRef>
          </c:val>
          <c:smooth val="1"/>
          <c:extLst>
            <c:ext xmlns:c16="http://schemas.microsoft.com/office/drawing/2014/chart" uri="{C3380CC4-5D6E-409C-BE32-E72D297353CC}">
              <c16:uniqueId val="{00000001-2283-4883-BC6F-EA40C54B570D}"/>
            </c:ext>
          </c:extLst>
        </c:ser>
        <c:ser>
          <c:idx val="2"/>
          <c:order val="2"/>
          <c:tx>
            <c:strRef>
              <c:f>'data 4.6'!$E$1</c:f>
              <c:strCache>
                <c:ptCount val="1"/>
                <c:pt idx="0">
                  <c:v>Implied standard deviation in Israel</c:v>
                </c:pt>
              </c:strCache>
            </c:strRef>
          </c:tx>
          <c:spPr>
            <a:ln w="31750" cap="rnd">
              <a:solidFill>
                <a:schemeClr val="accent6">
                  <a:lumMod val="50000"/>
                </a:schemeClr>
              </a:solidFill>
              <a:round/>
            </a:ln>
            <a:effectLst/>
          </c:spPr>
          <c:marker>
            <c:symbol val="circle"/>
            <c:size val="5"/>
            <c:spPr>
              <a:noFill/>
              <a:ln w="9525">
                <a:noFill/>
              </a:ln>
              <a:effectLst/>
            </c:spPr>
          </c:marker>
          <c:dPt>
            <c:idx val="14"/>
            <c:marker>
              <c:symbol val="none"/>
            </c:marker>
            <c:bubble3D val="0"/>
            <c:extLst>
              <c:ext xmlns:c16="http://schemas.microsoft.com/office/drawing/2014/chart" uri="{C3380CC4-5D6E-409C-BE32-E72D297353CC}">
                <c16:uniqueId val="{00000002-ABCA-4960-A4BB-7A7261E77FE7}"/>
              </c:ext>
            </c:extLst>
          </c:dPt>
          <c:dPt>
            <c:idx val="23"/>
            <c:marker>
              <c:symbol val="none"/>
            </c:marker>
            <c:bubble3D val="0"/>
            <c:extLst>
              <c:ext xmlns:c16="http://schemas.microsoft.com/office/drawing/2014/chart" uri="{C3380CC4-5D6E-409C-BE32-E72D297353CC}">
                <c16:uniqueId val="{00000003-ABCA-4960-A4BB-7A7261E77FE7}"/>
              </c:ext>
            </c:extLst>
          </c:dPt>
          <c:dPt>
            <c:idx val="24"/>
            <c:marker>
              <c:symbol val="circle"/>
              <c:size val="5"/>
              <c:spPr>
                <a:solidFill>
                  <a:schemeClr val="tx1"/>
                </a:solidFill>
                <a:ln w="9525">
                  <a:solidFill>
                    <a:schemeClr val="accent6">
                      <a:lumMod val="75000"/>
                    </a:schemeClr>
                  </a:solidFill>
                </a:ln>
                <a:effectLst/>
              </c:spPr>
            </c:marker>
            <c:bubble3D val="0"/>
            <c:extLst>
              <c:ext xmlns:c16="http://schemas.microsoft.com/office/drawing/2014/chart" uri="{C3380CC4-5D6E-409C-BE32-E72D297353CC}">
                <c16:uniqueId val="{00000007-38D0-4BD3-AE31-522FE1512D11}"/>
              </c:ext>
            </c:extLst>
          </c:dPt>
          <c:dLbls>
            <c:dLbl>
              <c:idx val="24"/>
              <c:layout>
                <c:manualLayout>
                  <c:x val="-4.9681147332391457E-3"/>
                  <c:y val="-5.218055555555555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D0-4BD3-AE31-522FE1512D1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 4.6'!$A$25:$B$49</c:f>
              <c:multiLvlStrCache>
                <c:ptCount val="25"/>
                <c:lvl>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lvl>
                <c:lvl>
                  <c:pt idx="1">
                    <c:v>2021</c:v>
                  </c:pt>
                  <c:pt idx="13">
                    <c:v>2022</c:v>
                  </c:pt>
                </c:lvl>
              </c:multiLvlStrCache>
            </c:multiLvlStrRef>
          </c:cat>
          <c:val>
            <c:numRef>
              <c:f>'data 4.6'!$E$25:$E$49</c:f>
              <c:numCache>
                <c:formatCode>0.00</c:formatCode>
                <c:ptCount val="25"/>
                <c:pt idx="0">
                  <c:v>6.4437437500000003</c:v>
                </c:pt>
                <c:pt idx="1">
                  <c:v>7.734015799999999</c:v>
                </c:pt>
                <c:pt idx="2">
                  <c:v>6.718750899999999</c:v>
                </c:pt>
                <c:pt idx="3">
                  <c:v>6.7572307999999994</c:v>
                </c:pt>
                <c:pt idx="4">
                  <c:v>6.3098566999999992</c:v>
                </c:pt>
                <c:pt idx="5">
                  <c:v>6.6287732999999998</c:v>
                </c:pt>
                <c:pt idx="6">
                  <c:v>5.6809326599999999</c:v>
                </c:pt>
                <c:pt idx="7">
                  <c:v>5.6457474799999998</c:v>
                </c:pt>
                <c:pt idx="8">
                  <c:v>5.2085969600000004</c:v>
                </c:pt>
                <c:pt idx="9">
                  <c:v>5.6949811050000001</c:v>
                </c:pt>
                <c:pt idx="10">
                  <c:v>5.0569292199999998</c:v>
                </c:pt>
                <c:pt idx="11">
                  <c:v>7.1079410650000003</c:v>
                </c:pt>
                <c:pt idx="12">
                  <c:v>7.8097164599999989</c:v>
                </c:pt>
                <c:pt idx="13">
                  <c:v>7.8715555400000001</c:v>
                </c:pt>
                <c:pt idx="14">
                  <c:v>7.6138231899999989</c:v>
                </c:pt>
                <c:pt idx="15">
                  <c:v>8.2846090199999995</c:v>
                </c:pt>
                <c:pt idx="16">
                  <c:v>7.209863884999999</c:v>
                </c:pt>
                <c:pt idx="17">
                  <c:v>9.1917309899999999</c:v>
                </c:pt>
                <c:pt idx="18">
                  <c:v>8.8038600999999996</c:v>
                </c:pt>
                <c:pt idx="19">
                  <c:v>9.6637029200000004</c:v>
                </c:pt>
                <c:pt idx="20">
                  <c:v>9.5875989649999998</c:v>
                </c:pt>
                <c:pt idx="21">
                  <c:v>11.350202599999999</c:v>
                </c:pt>
                <c:pt idx="22">
                  <c:v>10.0644335</c:v>
                </c:pt>
                <c:pt idx="23">
                  <c:v>9.8726436500000005</c:v>
                </c:pt>
                <c:pt idx="24">
                  <c:v>8.5340313600000002</c:v>
                </c:pt>
              </c:numCache>
            </c:numRef>
          </c:val>
          <c:smooth val="1"/>
          <c:extLst>
            <c:ext xmlns:c16="http://schemas.microsoft.com/office/drawing/2014/chart" uri="{C3380CC4-5D6E-409C-BE32-E72D297353CC}">
              <c16:uniqueId val="{00000002-2283-4883-BC6F-EA40C54B570D}"/>
            </c:ext>
          </c:extLst>
        </c:ser>
        <c:dLbls>
          <c:showLegendKey val="0"/>
          <c:showVal val="0"/>
          <c:showCatName val="0"/>
          <c:showSerName val="0"/>
          <c:showPercent val="0"/>
          <c:showBubbleSize val="0"/>
        </c:dLbls>
        <c:marker val="1"/>
        <c:smooth val="0"/>
        <c:axId val="912749528"/>
        <c:axId val="912751824"/>
      </c:lineChart>
      <c:catAx>
        <c:axId val="912749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912751824"/>
        <c:crosses val="autoZero"/>
        <c:auto val="1"/>
        <c:lblAlgn val="ctr"/>
        <c:lblOffset val="100"/>
        <c:noMultiLvlLbl val="0"/>
      </c:catAx>
      <c:valAx>
        <c:axId val="912751824"/>
        <c:scaling>
          <c:orientation val="minMax"/>
          <c:max val="20"/>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912749528"/>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38457341630777E-2"/>
          <c:y val="4.8925462962962948E-2"/>
          <c:w val="0.86516105158547707"/>
          <c:h val="0.80884722222222238"/>
        </c:manualLayout>
      </c:layout>
      <c:lineChart>
        <c:grouping val="standard"/>
        <c:varyColors val="0"/>
        <c:ser>
          <c:idx val="4"/>
          <c:order val="0"/>
          <c:tx>
            <c:strRef>
              <c:f>'data 4.7 (a)'!$F$1</c:f>
              <c:strCache>
                <c:ptCount val="1"/>
                <c:pt idx="0">
                  <c:v>
Business sector
</c:v>
                </c:pt>
              </c:strCache>
            </c:strRef>
          </c:tx>
          <c:spPr>
            <a:ln w="28575" cap="rnd">
              <a:solidFill>
                <a:schemeClr val="accent3">
                  <a:lumMod val="40000"/>
                  <a:lumOff val="60000"/>
                </a:schemeClr>
              </a:solidFill>
              <a:round/>
            </a:ln>
            <a:effectLst/>
          </c:spPr>
          <c:marker>
            <c:symbol val="none"/>
          </c:marker>
          <c:cat>
            <c:numRef>
              <c:f>'data 4.7 (a)'!$A$2:$A$38</c:f>
              <c:numCache>
                <c:formatCode>General</c:formatCode>
                <c:ptCount val="37"/>
                <c:pt idx="6">
                  <c:v>2020</c:v>
                </c:pt>
                <c:pt idx="18">
                  <c:v>2021</c:v>
                </c:pt>
                <c:pt idx="30">
                  <c:v>2022</c:v>
                </c:pt>
              </c:numCache>
            </c:numRef>
          </c:cat>
          <c:val>
            <c:numRef>
              <c:f>'data 4.7 (a)'!$F$2:$F$38</c:f>
              <c:numCache>
                <c:formatCode>0.0</c:formatCode>
                <c:ptCount val="37"/>
                <c:pt idx="0">
                  <c:v>0</c:v>
                </c:pt>
                <c:pt idx="1">
                  <c:v>0.448613265849926</c:v>
                </c:pt>
                <c:pt idx="2">
                  <c:v>0.51318173712259485</c:v>
                </c:pt>
                <c:pt idx="3">
                  <c:v>-3.3384222733711848</c:v>
                </c:pt>
                <c:pt idx="4">
                  <c:v>-2.7376610538692865</c:v>
                </c:pt>
                <c:pt idx="5">
                  <c:v>-2.3676781588389537</c:v>
                </c:pt>
                <c:pt idx="6">
                  <c:v>-1.1908028570601865</c:v>
                </c:pt>
                <c:pt idx="7">
                  <c:v>-0.42435524960458565</c:v>
                </c:pt>
                <c:pt idx="8">
                  <c:v>1.0453346863557123</c:v>
                </c:pt>
                <c:pt idx="9">
                  <c:v>0.45906312634142804</c:v>
                </c:pt>
                <c:pt idx="10">
                  <c:v>1.5724795008465617</c:v>
                </c:pt>
                <c:pt idx="11">
                  <c:v>2.5791980084516717</c:v>
                </c:pt>
                <c:pt idx="12">
                  <c:v>2.7900987724321822</c:v>
                </c:pt>
                <c:pt idx="13">
                  <c:v>0.64558976751151176</c:v>
                </c:pt>
                <c:pt idx="14">
                  <c:v>-0.34837917614558023</c:v>
                </c:pt>
                <c:pt idx="15">
                  <c:v>-2.0223568758083212</c:v>
                </c:pt>
                <c:pt idx="16">
                  <c:v>-0.26543366318819483</c:v>
                </c:pt>
                <c:pt idx="17">
                  <c:v>-0.2042387634391776</c:v>
                </c:pt>
                <c:pt idx="18">
                  <c:v>1.5537214105221382</c:v>
                </c:pt>
                <c:pt idx="19">
                  <c:v>2.3868848662537459</c:v>
                </c:pt>
                <c:pt idx="20">
                  <c:v>4.2895586360369959</c:v>
                </c:pt>
                <c:pt idx="21">
                  <c:v>4.4989335517621489</c:v>
                </c:pt>
                <c:pt idx="22">
                  <c:v>5.554980566291106</c:v>
                </c:pt>
                <c:pt idx="23">
                  <c:v>5.3259063398186788</c:v>
                </c:pt>
                <c:pt idx="24">
                  <c:v>4.1473795975207164</c:v>
                </c:pt>
                <c:pt idx="25">
                  <c:v>-3.8972225230603924E-2</c:v>
                </c:pt>
                <c:pt idx="26">
                  <c:v>-3.1313221681673622</c:v>
                </c:pt>
                <c:pt idx="27">
                  <c:v>-3.0302729152651944</c:v>
                </c:pt>
                <c:pt idx="28">
                  <c:v>-4.7722125708284784</c:v>
                </c:pt>
                <c:pt idx="29">
                  <c:v>-6.2714246410213939</c:v>
                </c:pt>
                <c:pt idx="30">
                  <c:v>-7.6630781470641454</c:v>
                </c:pt>
                <c:pt idx="31">
                  <c:v>-6.2262219139435304</c:v>
                </c:pt>
                <c:pt idx="32">
                  <c:v>-2.9477528157894106</c:v>
                </c:pt>
                <c:pt idx="33">
                  <c:v>-5.1728026986992965</c:v>
                </c:pt>
                <c:pt idx="34">
                  <c:v>-4.8848161490601969</c:v>
                </c:pt>
                <c:pt idx="35">
                  <c:v>-3.7272274251059563</c:v>
                </c:pt>
                <c:pt idx="36">
                  <c:v>-4.3496422882456498</c:v>
                </c:pt>
              </c:numCache>
            </c:numRef>
          </c:val>
          <c:smooth val="1"/>
          <c:extLst>
            <c:ext xmlns:c16="http://schemas.microsoft.com/office/drawing/2014/chart" uri="{C3380CC4-5D6E-409C-BE32-E72D297353CC}">
              <c16:uniqueId val="{00000000-4017-4004-9B3D-B9CEB5C0C6C3}"/>
            </c:ext>
          </c:extLst>
        </c:ser>
        <c:ser>
          <c:idx val="3"/>
          <c:order val="1"/>
          <c:tx>
            <c:strRef>
              <c:f>'data 4.7 (a)'!$E$1</c:f>
              <c:strCache>
                <c:ptCount val="1"/>
                <c:pt idx="0">
                  <c:v>Bank of israel</c:v>
                </c:pt>
              </c:strCache>
            </c:strRef>
          </c:tx>
          <c:spPr>
            <a:ln w="28575" cap="rnd">
              <a:solidFill>
                <a:schemeClr val="bg1">
                  <a:lumMod val="65000"/>
                </a:schemeClr>
              </a:solidFill>
              <a:round/>
            </a:ln>
            <a:effectLst/>
          </c:spPr>
          <c:marker>
            <c:symbol val="none"/>
          </c:marker>
          <c:cat>
            <c:numRef>
              <c:f>'data 4.7 (a)'!$A$2:$A$38</c:f>
              <c:numCache>
                <c:formatCode>General</c:formatCode>
                <c:ptCount val="37"/>
                <c:pt idx="6">
                  <c:v>2020</c:v>
                </c:pt>
                <c:pt idx="18">
                  <c:v>2021</c:v>
                </c:pt>
                <c:pt idx="30">
                  <c:v>2022</c:v>
                </c:pt>
              </c:numCache>
            </c:numRef>
          </c:cat>
          <c:val>
            <c:numRef>
              <c:f>'data 4.7 (a)'!$E$2:$E$38</c:f>
              <c:numCache>
                <c:formatCode>0.0</c:formatCode>
                <c:ptCount val="37"/>
                <c:pt idx="0">
                  <c:v>0</c:v>
                </c:pt>
                <c:pt idx="1">
                  <c:v>2.4677726089486649</c:v>
                </c:pt>
                <c:pt idx="2">
                  <c:v>5.2638432766013024</c:v>
                </c:pt>
                <c:pt idx="3">
                  <c:v>6.1420459165513739</c:v>
                </c:pt>
                <c:pt idx="4">
                  <c:v>7.9746227365866158</c:v>
                </c:pt>
                <c:pt idx="5">
                  <c:v>8.9888014416977722</c:v>
                </c:pt>
                <c:pt idx="6">
                  <c:v>10.314799448717066</c:v>
                </c:pt>
                <c:pt idx="7">
                  <c:v>11.167790334279854</c:v>
                </c:pt>
                <c:pt idx="8">
                  <c:v>13.776953699845228</c:v>
                </c:pt>
                <c:pt idx="9">
                  <c:v>14.096787816156082</c:v>
                </c:pt>
                <c:pt idx="10">
                  <c:v>14.566132929238206</c:v>
                </c:pt>
                <c:pt idx="11">
                  <c:v>16.634806975167095</c:v>
                </c:pt>
                <c:pt idx="12">
                  <c:v>21.295361294184133</c:v>
                </c:pt>
                <c:pt idx="13">
                  <c:v>27.837313312570561</c:v>
                </c:pt>
                <c:pt idx="14">
                  <c:v>33.206727678562771</c:v>
                </c:pt>
                <c:pt idx="15">
                  <c:v>34.812292563984251</c:v>
                </c:pt>
                <c:pt idx="16">
                  <c:v>40.683041134064354</c:v>
                </c:pt>
                <c:pt idx="17">
                  <c:v>43.326322383393013</c:v>
                </c:pt>
                <c:pt idx="18">
                  <c:v>46.151207678309852</c:v>
                </c:pt>
                <c:pt idx="19">
                  <c:v>46.652205278027374</c:v>
                </c:pt>
                <c:pt idx="20">
                  <c:v>48.29219698632663</c:v>
                </c:pt>
                <c:pt idx="21">
                  <c:v>49.347658607559652</c:v>
                </c:pt>
                <c:pt idx="22">
                  <c:v>51.691042301656374</c:v>
                </c:pt>
                <c:pt idx="23">
                  <c:v>54.981521926008462</c:v>
                </c:pt>
                <c:pt idx="24">
                  <c:v>55.923513978979777</c:v>
                </c:pt>
                <c:pt idx="25">
                  <c:v>56.023513411858083</c:v>
                </c:pt>
                <c:pt idx="26">
                  <c:v>56.023513411858083</c:v>
                </c:pt>
                <c:pt idx="27">
                  <c:v>56.023513411858083</c:v>
                </c:pt>
                <c:pt idx="28">
                  <c:v>56.023513411858083</c:v>
                </c:pt>
                <c:pt idx="29">
                  <c:v>56.023513411858083</c:v>
                </c:pt>
                <c:pt idx="30">
                  <c:v>56.023513411858083</c:v>
                </c:pt>
                <c:pt idx="31">
                  <c:v>56.023513411858083</c:v>
                </c:pt>
                <c:pt idx="32">
                  <c:v>56.023513411858083</c:v>
                </c:pt>
                <c:pt idx="33">
                  <c:v>56.023513411858083</c:v>
                </c:pt>
                <c:pt idx="34">
                  <c:v>56.023513411858083</c:v>
                </c:pt>
                <c:pt idx="35">
                  <c:v>56.023513411858083</c:v>
                </c:pt>
                <c:pt idx="36">
                  <c:v>56.023513411858083</c:v>
                </c:pt>
              </c:numCache>
            </c:numRef>
          </c:val>
          <c:smooth val="1"/>
          <c:extLst>
            <c:ext xmlns:c16="http://schemas.microsoft.com/office/drawing/2014/chart" uri="{C3380CC4-5D6E-409C-BE32-E72D297353CC}">
              <c16:uniqueId val="{00000001-4017-4004-9B3D-B9CEB5C0C6C3}"/>
            </c:ext>
          </c:extLst>
        </c:ser>
        <c:ser>
          <c:idx val="5"/>
          <c:order val="2"/>
          <c:tx>
            <c:strRef>
              <c:f>'data 4.7 (a)'!$G$1</c:f>
              <c:strCache>
                <c:ptCount val="1"/>
                <c:pt idx="0">
                  <c:v>Other financial sector
</c:v>
                </c:pt>
              </c:strCache>
            </c:strRef>
          </c:tx>
          <c:spPr>
            <a:ln w="28575" cap="rnd">
              <a:solidFill>
                <a:schemeClr val="tx2"/>
              </a:solidFill>
              <a:round/>
            </a:ln>
            <a:effectLst/>
          </c:spPr>
          <c:marker>
            <c:symbol val="none"/>
          </c:marker>
          <c:cat>
            <c:numRef>
              <c:f>'data 4.7 (a)'!$A$2:$A$38</c:f>
              <c:numCache>
                <c:formatCode>General</c:formatCode>
                <c:ptCount val="37"/>
                <c:pt idx="6">
                  <c:v>2020</c:v>
                </c:pt>
                <c:pt idx="18">
                  <c:v>2021</c:v>
                </c:pt>
                <c:pt idx="30">
                  <c:v>2022</c:v>
                </c:pt>
              </c:numCache>
            </c:numRef>
          </c:cat>
          <c:val>
            <c:numRef>
              <c:f>'data 4.7 (a)'!$G$2:$G$38</c:f>
              <c:numCache>
                <c:formatCode>0.0</c:formatCode>
                <c:ptCount val="37"/>
                <c:pt idx="0">
                  <c:v>0</c:v>
                </c:pt>
                <c:pt idx="1">
                  <c:v>-0.38150514452434897</c:v>
                </c:pt>
                <c:pt idx="2">
                  <c:v>-0.55602866129149398</c:v>
                </c:pt>
                <c:pt idx="3">
                  <c:v>-1.3688940216087999</c:v>
                </c:pt>
                <c:pt idx="4">
                  <c:v>-1.9173331380463436</c:v>
                </c:pt>
                <c:pt idx="5">
                  <c:v>-2.2852536620429511</c:v>
                </c:pt>
                <c:pt idx="6">
                  <c:v>-2.2785845652193206</c:v>
                </c:pt>
                <c:pt idx="7">
                  <c:v>-1.7828758537855705</c:v>
                </c:pt>
                <c:pt idx="8">
                  <c:v>-2.0128374833988953</c:v>
                </c:pt>
                <c:pt idx="9">
                  <c:v>-1.7272166621475575</c:v>
                </c:pt>
                <c:pt idx="10">
                  <c:v>-1.3159049717246192</c:v>
                </c:pt>
                <c:pt idx="11">
                  <c:v>-1.2345830508602227</c:v>
                </c:pt>
                <c:pt idx="12">
                  <c:v>-1.4410536767136706</c:v>
                </c:pt>
                <c:pt idx="13">
                  <c:v>-1.2863675749550834</c:v>
                </c:pt>
                <c:pt idx="14">
                  <c:v>-1.4882898826456874</c:v>
                </c:pt>
                <c:pt idx="15">
                  <c:v>-1.1344410591310274</c:v>
                </c:pt>
                <c:pt idx="16">
                  <c:v>-0.93431260787886861</c:v>
                </c:pt>
                <c:pt idx="17">
                  <c:v>-0.30384036515312651</c:v>
                </c:pt>
                <c:pt idx="18">
                  <c:v>-0.24962092678256545</c:v>
                </c:pt>
                <c:pt idx="19">
                  <c:v>-1.0606924960716646</c:v>
                </c:pt>
                <c:pt idx="20">
                  <c:v>-0.61513669049247466</c:v>
                </c:pt>
                <c:pt idx="21">
                  <c:v>0.12281723223052521</c:v>
                </c:pt>
                <c:pt idx="22">
                  <c:v>2.5197803275280171E-2</c:v>
                </c:pt>
                <c:pt idx="23">
                  <c:v>-0.13147588806787378</c:v>
                </c:pt>
                <c:pt idx="24">
                  <c:v>-0.56085486617119262</c:v>
                </c:pt>
                <c:pt idx="25">
                  <c:v>0.80467891156337634</c:v>
                </c:pt>
                <c:pt idx="26">
                  <c:v>0.4638138861546523</c:v>
                </c:pt>
                <c:pt idx="27">
                  <c:v>0.27470737567608833</c:v>
                </c:pt>
                <c:pt idx="28">
                  <c:v>1.9321735207401232</c:v>
                </c:pt>
                <c:pt idx="29">
                  <c:v>2.2268057414510927</c:v>
                </c:pt>
                <c:pt idx="30">
                  <c:v>3.2653986750297026</c:v>
                </c:pt>
                <c:pt idx="31">
                  <c:v>3.3762497170287471</c:v>
                </c:pt>
                <c:pt idx="32">
                  <c:v>4.9915188606284486</c:v>
                </c:pt>
                <c:pt idx="33">
                  <c:v>5.9016732601418047</c:v>
                </c:pt>
                <c:pt idx="34">
                  <c:v>5.9392597943070946</c:v>
                </c:pt>
                <c:pt idx="35">
                  <c:v>6.319513102965149</c:v>
                </c:pt>
                <c:pt idx="36">
                  <c:v>6.5650507082927803</c:v>
                </c:pt>
              </c:numCache>
            </c:numRef>
          </c:val>
          <c:smooth val="1"/>
          <c:extLst>
            <c:ext xmlns:c16="http://schemas.microsoft.com/office/drawing/2014/chart" uri="{C3380CC4-5D6E-409C-BE32-E72D297353CC}">
              <c16:uniqueId val="{00000002-4017-4004-9B3D-B9CEB5C0C6C3}"/>
            </c:ext>
          </c:extLst>
        </c:ser>
        <c:ser>
          <c:idx val="2"/>
          <c:order val="3"/>
          <c:tx>
            <c:strRef>
              <c:f>'data 4.7 (a)'!$D$1</c:f>
              <c:strCache>
                <c:ptCount val="1"/>
                <c:pt idx="0">
                  <c:v>Nonresidents
</c:v>
                </c:pt>
              </c:strCache>
            </c:strRef>
          </c:tx>
          <c:spPr>
            <a:ln w="28575" cap="rnd">
              <a:solidFill>
                <a:schemeClr val="accent5"/>
              </a:solidFill>
              <a:round/>
            </a:ln>
            <a:effectLst/>
          </c:spPr>
          <c:marker>
            <c:symbol val="none"/>
          </c:marker>
          <c:cat>
            <c:numRef>
              <c:f>'data 4.7 (a)'!$A$2:$A$38</c:f>
              <c:numCache>
                <c:formatCode>General</c:formatCode>
                <c:ptCount val="37"/>
                <c:pt idx="6">
                  <c:v>2020</c:v>
                </c:pt>
                <c:pt idx="18">
                  <c:v>2021</c:v>
                </c:pt>
                <c:pt idx="30">
                  <c:v>2022</c:v>
                </c:pt>
              </c:numCache>
            </c:numRef>
          </c:cat>
          <c:val>
            <c:numRef>
              <c:f>'data 4.7 (a)'!$D$2:$D$38</c:f>
              <c:numCache>
                <c:formatCode>0.0</c:formatCode>
                <c:ptCount val="37"/>
                <c:pt idx="0">
                  <c:v>0</c:v>
                </c:pt>
                <c:pt idx="1">
                  <c:v>-1.7175523042402263</c:v>
                </c:pt>
                <c:pt idx="2">
                  <c:v>-3.6833306967838788</c:v>
                </c:pt>
                <c:pt idx="3">
                  <c:v>-8.1004689881411593</c:v>
                </c:pt>
                <c:pt idx="4">
                  <c:v>-10.026418987990342</c:v>
                </c:pt>
                <c:pt idx="5">
                  <c:v>-10.991649675039529</c:v>
                </c:pt>
                <c:pt idx="6">
                  <c:v>-12.472801443828534</c:v>
                </c:pt>
                <c:pt idx="7">
                  <c:v>-12.38530514742307</c:v>
                </c:pt>
                <c:pt idx="8">
                  <c:v>-14.460502950822397</c:v>
                </c:pt>
                <c:pt idx="9">
                  <c:v>-14.744920588720714</c:v>
                </c:pt>
                <c:pt idx="10">
                  <c:v>-16.909463155817843</c:v>
                </c:pt>
                <c:pt idx="11">
                  <c:v>-19.595114650571144</c:v>
                </c:pt>
                <c:pt idx="12">
                  <c:v>-20.843135450300895</c:v>
                </c:pt>
                <c:pt idx="13">
                  <c:v>-22.786905858828614</c:v>
                </c:pt>
                <c:pt idx="14">
                  <c:v>-23.127111959101736</c:v>
                </c:pt>
                <c:pt idx="15">
                  <c:v>-22.525411131518229</c:v>
                </c:pt>
                <c:pt idx="16">
                  <c:v>-26.614667781287821</c:v>
                </c:pt>
                <c:pt idx="17">
                  <c:v>-28.181942524281961</c:v>
                </c:pt>
                <c:pt idx="18">
                  <c:v>-27.10789339487841</c:v>
                </c:pt>
                <c:pt idx="19">
                  <c:v>-25.66672965284171</c:v>
                </c:pt>
                <c:pt idx="20">
                  <c:v>-27.82397532057356</c:v>
                </c:pt>
                <c:pt idx="21">
                  <c:v>-30.026689871061677</c:v>
                </c:pt>
                <c:pt idx="22">
                  <c:v>-30.099377525574649</c:v>
                </c:pt>
                <c:pt idx="23">
                  <c:v>-30.893208413146617</c:v>
                </c:pt>
                <c:pt idx="24">
                  <c:v>-31.887192630769842</c:v>
                </c:pt>
                <c:pt idx="25">
                  <c:v>-34.412664264593126</c:v>
                </c:pt>
                <c:pt idx="26">
                  <c:v>-34.945353024627885</c:v>
                </c:pt>
                <c:pt idx="27">
                  <c:v>-36.74607409606395</c:v>
                </c:pt>
                <c:pt idx="28">
                  <c:v>-37.358603161757372</c:v>
                </c:pt>
                <c:pt idx="29">
                  <c:v>-35.883949220384714</c:v>
                </c:pt>
                <c:pt idx="30">
                  <c:v>-37.657122082375466</c:v>
                </c:pt>
                <c:pt idx="31">
                  <c:v>-39.104502412642148</c:v>
                </c:pt>
                <c:pt idx="32">
                  <c:v>-43.638091885237962</c:v>
                </c:pt>
                <c:pt idx="33">
                  <c:v>-43.179527589220761</c:v>
                </c:pt>
                <c:pt idx="34">
                  <c:v>-45.294256023838564</c:v>
                </c:pt>
                <c:pt idx="35">
                  <c:v>-47.605664579844337</c:v>
                </c:pt>
                <c:pt idx="36">
                  <c:v>-48.020649948655965</c:v>
                </c:pt>
              </c:numCache>
            </c:numRef>
          </c:val>
          <c:smooth val="1"/>
          <c:extLst>
            <c:ext xmlns:c16="http://schemas.microsoft.com/office/drawing/2014/chart" uri="{C3380CC4-5D6E-409C-BE32-E72D297353CC}">
              <c16:uniqueId val="{00000003-4017-4004-9B3D-B9CEB5C0C6C3}"/>
            </c:ext>
          </c:extLst>
        </c:ser>
        <c:ser>
          <c:idx val="1"/>
          <c:order val="4"/>
          <c:tx>
            <c:strRef>
              <c:f>'data 4.7 (a)'!$C$1</c:f>
              <c:strCache>
                <c:ptCount val="1"/>
                <c:pt idx="0">
                  <c:v>Institutional investors
</c:v>
                </c:pt>
              </c:strCache>
            </c:strRef>
          </c:tx>
          <c:spPr>
            <a:ln w="28575" cap="rnd">
              <a:solidFill>
                <a:schemeClr val="accent6">
                  <a:lumMod val="75000"/>
                </a:schemeClr>
              </a:solidFill>
              <a:round/>
            </a:ln>
            <a:effectLst/>
          </c:spPr>
          <c:marker>
            <c:symbol val="none"/>
          </c:marker>
          <c:cat>
            <c:numRef>
              <c:f>'data 4.7 (a)'!$A$2:$A$38</c:f>
              <c:numCache>
                <c:formatCode>General</c:formatCode>
                <c:ptCount val="37"/>
                <c:pt idx="6">
                  <c:v>2020</c:v>
                </c:pt>
                <c:pt idx="18">
                  <c:v>2021</c:v>
                </c:pt>
                <c:pt idx="30">
                  <c:v>2022</c:v>
                </c:pt>
              </c:numCache>
            </c:numRef>
          </c:cat>
          <c:val>
            <c:numRef>
              <c:f>'data 4.7 (a)'!$C$2:$C$38</c:f>
              <c:numCache>
                <c:formatCode>0.0</c:formatCode>
                <c:ptCount val="37"/>
                <c:pt idx="0">
                  <c:v>0</c:v>
                </c:pt>
                <c:pt idx="1">
                  <c:v>0.16584467330731001</c:v>
                </c:pt>
                <c:pt idx="2">
                  <c:v>0.91160087872862816</c:v>
                </c:pt>
                <c:pt idx="3">
                  <c:v>12.083638742115115</c:v>
                </c:pt>
                <c:pt idx="4">
                  <c:v>11.437969908521426</c:v>
                </c:pt>
                <c:pt idx="5">
                  <c:v>11.218449861756998</c:v>
                </c:pt>
                <c:pt idx="6">
                  <c:v>10.105387637624625</c:v>
                </c:pt>
                <c:pt idx="7">
                  <c:v>7.9526795087783224</c:v>
                </c:pt>
                <c:pt idx="8">
                  <c:v>6.5592600408199706</c:v>
                </c:pt>
                <c:pt idx="9">
                  <c:v>7.2816897656256367</c:v>
                </c:pt>
                <c:pt idx="10">
                  <c:v>6.8855815273361651</c:v>
                </c:pt>
                <c:pt idx="11">
                  <c:v>5.6098713327675798</c:v>
                </c:pt>
                <c:pt idx="12">
                  <c:v>2.4947784367892289</c:v>
                </c:pt>
                <c:pt idx="13">
                  <c:v>-0.29783591182724983</c:v>
                </c:pt>
                <c:pt idx="14">
                  <c:v>-3.4178002394200973</c:v>
                </c:pt>
                <c:pt idx="15">
                  <c:v>-3.605707677609943</c:v>
                </c:pt>
                <c:pt idx="16">
                  <c:v>-7.957254738012713</c:v>
                </c:pt>
                <c:pt idx="17">
                  <c:v>-9.0288184167413252</c:v>
                </c:pt>
                <c:pt idx="18">
                  <c:v>-14.557168374671146</c:v>
                </c:pt>
                <c:pt idx="19">
                  <c:v>-16.573298818400708</c:v>
                </c:pt>
                <c:pt idx="20">
                  <c:v>-17.965398479426302</c:v>
                </c:pt>
                <c:pt idx="21">
                  <c:v>-17.848670959042821</c:v>
                </c:pt>
                <c:pt idx="22">
                  <c:v>-20.040953915232436</c:v>
                </c:pt>
                <c:pt idx="23">
                  <c:v>-23.899969339059894</c:v>
                </c:pt>
                <c:pt idx="24">
                  <c:v>-24.833506055304404</c:v>
                </c:pt>
                <c:pt idx="25">
                  <c:v>-18.810871016539608</c:v>
                </c:pt>
                <c:pt idx="26">
                  <c:v>-14.180742534932126</c:v>
                </c:pt>
                <c:pt idx="27">
                  <c:v>-12.422079307969677</c:v>
                </c:pt>
                <c:pt idx="28">
                  <c:v>-11.38295378413684</c:v>
                </c:pt>
                <c:pt idx="29">
                  <c:v>-11.136442135406936</c:v>
                </c:pt>
                <c:pt idx="30">
                  <c:v>-8.188014519644927</c:v>
                </c:pt>
                <c:pt idx="31">
                  <c:v>-8.4922301738008237</c:v>
                </c:pt>
                <c:pt idx="32">
                  <c:v>-9.5046715310320788</c:v>
                </c:pt>
                <c:pt idx="33">
                  <c:v>-6.8374701258931143</c:v>
                </c:pt>
                <c:pt idx="34">
                  <c:v>-5.1621404895054006</c:v>
                </c:pt>
                <c:pt idx="35">
                  <c:v>-5.1790745765742443</c:v>
                </c:pt>
                <c:pt idx="36">
                  <c:v>-3.3777672911248775</c:v>
                </c:pt>
              </c:numCache>
            </c:numRef>
          </c:val>
          <c:smooth val="1"/>
          <c:extLst>
            <c:ext xmlns:c16="http://schemas.microsoft.com/office/drawing/2014/chart" uri="{C3380CC4-5D6E-409C-BE32-E72D297353CC}">
              <c16:uniqueId val="{00000004-4017-4004-9B3D-B9CEB5C0C6C3}"/>
            </c:ext>
          </c:extLst>
        </c:ser>
        <c:dLbls>
          <c:showLegendKey val="0"/>
          <c:showVal val="0"/>
          <c:showCatName val="0"/>
          <c:showSerName val="0"/>
          <c:showPercent val="0"/>
          <c:showBubbleSize val="0"/>
        </c:dLbls>
        <c:smooth val="0"/>
        <c:axId val="660528104"/>
        <c:axId val="660525480"/>
      </c:lineChart>
      <c:catAx>
        <c:axId val="660528104"/>
        <c:scaling>
          <c:orientation val="minMax"/>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60525480"/>
        <c:crosses val="autoZero"/>
        <c:auto val="1"/>
        <c:lblAlgn val="ctr"/>
        <c:lblOffset val="100"/>
        <c:noMultiLvlLbl val="0"/>
      </c:catAx>
      <c:valAx>
        <c:axId val="660525480"/>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60528104"/>
        <c:crosses val="autoZero"/>
        <c:crossBetween val="between"/>
        <c:majorUnit val="20"/>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92062</xdr:rowOff>
    </xdr:from>
    <xdr:to>
      <xdr:col>3</xdr:col>
      <xdr:colOff>567875</xdr:colOff>
      <xdr:row>12</xdr:row>
      <xdr:rowOff>156562</xdr:rowOff>
    </xdr:to>
    <xdr:graphicFrame macro="">
      <xdr:nvGraphicFramePr>
        <xdr:cNvPr id="2" name="תרשים 1" descr="מדדי דולר/שקל, אירו/שקל ושער החליפין הנומינלי האפקטיבי לפי שנים" title="מדדי דולר/שקל, אירו/שקל ושער החליפין הנומינלי האפקטיבי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376115</xdr:colOff>
      <xdr:row>7</xdr:row>
      <xdr:rowOff>70394</xdr:rowOff>
    </xdr:from>
    <xdr:to>
      <xdr:col>1</xdr:col>
      <xdr:colOff>315667</xdr:colOff>
      <xdr:row>11</xdr:row>
      <xdr:rowOff>75711</xdr:rowOff>
    </xdr:to>
    <xdr:graphicFrame macro="">
      <xdr:nvGraphicFramePr>
        <xdr:cNvPr id="3" name="תרשים 2" title="שנת 2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58616</xdr:colOff>
      <xdr:row>1</xdr:row>
      <xdr:rowOff>177678</xdr:rowOff>
    </xdr:from>
    <xdr:to>
      <xdr:col>3</xdr:col>
      <xdr:colOff>391251</xdr:colOff>
      <xdr:row>2</xdr:row>
      <xdr:rowOff>167178</xdr:rowOff>
    </xdr:to>
    <xdr:sp macro="" textlink="">
      <xdr:nvSpPr>
        <xdr:cNvPr id="4" name="מלבן 3" title="איור ד'-1: מדדי דולר/שקל, אירו/שקל ושער החליפין הנומינלי האפקטיבי "/>
        <xdr:cNvSpPr/>
      </xdr:nvSpPr>
      <xdr:spPr>
        <a:xfrm flipH="1">
          <a:off x="2117481" y="368178"/>
          <a:ext cx="933443" cy="180000"/>
        </a:xfrm>
        <a:prstGeom prst="rect">
          <a:avLst/>
        </a:prstGeom>
        <a:solidFill>
          <a:schemeClr val="accent2">
            <a:alpha val="7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en-US" sz="800">
              <a:latin typeface="Assistant" panose="00000500000000000000" pitchFamily="2" charset="-79"/>
              <a:cs typeface="Assistant" panose="00000500000000000000" pitchFamily="2" charset="-79"/>
            </a:rPr>
            <a:t>NIS/€</a:t>
          </a:r>
          <a:endParaRPr lang="he-IL" sz="1100">
            <a:latin typeface="Assistant" panose="00000500000000000000" pitchFamily="2" charset="-79"/>
            <a:cs typeface="Assistant" panose="00000500000000000000" pitchFamily="2" charset="-79"/>
          </a:endParaRPr>
        </a:p>
      </xdr:txBody>
    </xdr:sp>
    <xdr:clientData/>
  </xdr:twoCellAnchor>
  <xdr:twoCellAnchor>
    <xdr:from>
      <xdr:col>2</xdr:col>
      <xdr:colOff>58616</xdr:colOff>
      <xdr:row>2</xdr:row>
      <xdr:rowOff>169740</xdr:rowOff>
    </xdr:from>
    <xdr:to>
      <xdr:col>3</xdr:col>
      <xdr:colOff>391251</xdr:colOff>
      <xdr:row>3</xdr:row>
      <xdr:rowOff>159240</xdr:rowOff>
    </xdr:to>
    <xdr:sp macro="" textlink="">
      <xdr:nvSpPr>
        <xdr:cNvPr id="5" name="מלבן 4" title="איור ד'-1: מדדי דולר/שקל, אירו/שקל ושער החליפין הנומינלי האפקטיבי "/>
        <xdr:cNvSpPr/>
      </xdr:nvSpPr>
      <xdr:spPr>
        <a:xfrm flipH="1">
          <a:off x="2117481" y="550740"/>
          <a:ext cx="933443" cy="180000"/>
        </a:xfrm>
        <a:prstGeom prst="rect">
          <a:avLst/>
        </a:prstGeom>
        <a:solidFill>
          <a:schemeClr val="accent6">
            <a:alpha val="7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en-US" sz="800">
              <a:latin typeface="Assistant" panose="00000500000000000000" pitchFamily="2" charset="-79"/>
              <a:cs typeface="Assistant" panose="00000500000000000000" pitchFamily="2" charset="-79"/>
            </a:rPr>
            <a:t>NIS/$</a:t>
          </a:r>
          <a:endParaRPr lang="he-IL" sz="1000">
            <a:latin typeface="Assistant" panose="00000500000000000000" pitchFamily="2" charset="-79"/>
            <a:cs typeface="Assistant" panose="00000500000000000000" pitchFamily="2" charset="-79"/>
          </a:endParaRPr>
        </a:p>
      </xdr:txBody>
    </xdr:sp>
    <xdr:clientData/>
  </xdr:twoCellAnchor>
  <xdr:twoCellAnchor>
    <xdr:from>
      <xdr:col>2</xdr:col>
      <xdr:colOff>60365</xdr:colOff>
      <xdr:row>3</xdr:row>
      <xdr:rowOff>161805</xdr:rowOff>
    </xdr:from>
    <xdr:to>
      <xdr:col>3</xdr:col>
      <xdr:colOff>393000</xdr:colOff>
      <xdr:row>4</xdr:row>
      <xdr:rowOff>151305</xdr:rowOff>
    </xdr:to>
    <xdr:sp macro="" textlink="">
      <xdr:nvSpPr>
        <xdr:cNvPr id="6" name="מלבן 5" title="איור ד'-1: מדדי דולר/שקל, אירו/שקל ושער החליפין הנומינלי האפקטיבי "/>
        <xdr:cNvSpPr/>
      </xdr:nvSpPr>
      <xdr:spPr>
        <a:xfrm flipH="1">
          <a:off x="2119230" y="733305"/>
          <a:ext cx="933443" cy="180000"/>
        </a:xfrm>
        <a:prstGeom prst="rect">
          <a:avLst/>
        </a:prstGeom>
        <a:solidFill>
          <a:schemeClr val="accent6">
            <a:lumMod val="50000"/>
            <a:alpha val="7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r>
            <a:rPr lang="en-US" sz="800" b="0">
              <a:latin typeface="Assistant" panose="00000500000000000000" pitchFamily="2" charset="-79"/>
              <a:cs typeface="Assistant" panose="00000500000000000000" pitchFamily="2" charset="-79"/>
            </a:rPr>
            <a:t>Nominal</a:t>
          </a:r>
          <a:r>
            <a:rPr lang="en-US" sz="800" b="0" baseline="0">
              <a:latin typeface="Assistant" panose="00000500000000000000" pitchFamily="2" charset="-79"/>
              <a:cs typeface="Assistant" panose="00000500000000000000" pitchFamily="2" charset="-79"/>
            </a:rPr>
            <a:t> effective</a:t>
          </a:r>
          <a:endParaRPr lang="he-IL" sz="1000" b="0">
            <a:latin typeface="Assistant" panose="00000500000000000000" pitchFamily="2" charset="-79"/>
            <a:cs typeface="Assistant" panose="00000500000000000000" pitchFamily="2" charset="-79"/>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1344706</xdr:colOff>
      <xdr:row>2</xdr:row>
      <xdr:rowOff>47338</xdr:rowOff>
    </xdr:from>
    <xdr:to>
      <xdr:col>5</xdr:col>
      <xdr:colOff>545463</xdr:colOff>
      <xdr:row>13</xdr:row>
      <xdr:rowOff>111838</xdr:rowOff>
    </xdr:to>
    <xdr:graphicFrame macro="">
      <xdr:nvGraphicFramePr>
        <xdr:cNvPr id="4" name="תרשים 3" descr="סטיית התקן הגלומה באופציות על שערי החליפין מול הדולר, השוואה בינלאומית" title="סטיית התקן הגלומה באופציות על שערי החליפין מול הדולר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0.51236</cdr:x>
      <cdr:y>0.26</cdr:y>
    </cdr:from>
    <cdr:to>
      <cdr:x>0.86104</cdr:x>
      <cdr:y>0.39337</cdr:y>
    </cdr:to>
    <cdr:sp macro="" textlink="">
      <cdr:nvSpPr>
        <cdr:cNvPr id="2" name="TextBox 1"/>
        <cdr:cNvSpPr txBox="1"/>
      </cdr:nvSpPr>
      <cdr:spPr>
        <a:xfrm xmlns:a="http://schemas.openxmlformats.org/drawingml/2006/main">
          <a:off x="1850266" y="561607"/>
          <a:ext cx="1259158" cy="288073"/>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0.50979</cdr:x>
      <cdr:y>0.00833</cdr:y>
    </cdr:from>
    <cdr:to>
      <cdr:x>0.88893</cdr:x>
      <cdr:y>0.07499</cdr:y>
    </cdr:to>
    <cdr:sp macro="" textlink="">
      <cdr:nvSpPr>
        <cdr:cNvPr id="3" name="TextBox 2" title="איור ד'-6: סטיית התקן הגלומה באופציות על שערי החליפין מול הדולר "/>
        <cdr:cNvSpPr txBox="1"/>
      </cdr:nvSpPr>
      <cdr:spPr>
        <a:xfrm xmlns:a="http://schemas.openxmlformats.org/drawingml/2006/main">
          <a:off x="1837624" y="17993"/>
          <a:ext cx="1366674" cy="143985"/>
        </a:xfrm>
        <a:prstGeom xmlns:a="http://schemas.openxmlformats.org/drawingml/2006/main" prst="rect">
          <a:avLst/>
        </a:prstGeom>
        <a:solidFill xmlns:a="http://schemas.openxmlformats.org/drawingml/2006/main">
          <a:schemeClr val="accent6"/>
        </a:solidFill>
        <a:ln xmlns:a="http://schemas.openxmlformats.org/drawingml/2006/main">
          <a:noFill/>
        </a:ln>
      </cdr:spPr>
      <cdr:txBody>
        <a:bodyPr xmlns:a="http://schemas.openxmlformats.org/drawingml/2006/main" vertOverflow="clip" wrap="square" rtlCol="1" anchor="ctr"/>
        <a:lstStyle xmlns:a="http://schemas.openxmlformats.org/drawingml/2006/main"/>
        <a:p xmlns:a="http://schemas.openxmlformats.org/drawingml/2006/main">
          <a:pPr algn="ctr"/>
          <a:r>
            <a:rPr lang="en-US" sz="900" baseline="0">
              <a:solidFill>
                <a:schemeClr val="bg1"/>
              </a:solidFill>
              <a:latin typeface="Assistant" panose="00000500000000000000" pitchFamily="2" charset="-79"/>
              <a:cs typeface="Assistant" panose="00000500000000000000" pitchFamily="2" charset="-79"/>
            </a:rPr>
            <a:t>Emerging markets average</a:t>
          </a:r>
          <a:endParaRPr lang="he-IL" sz="9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0.51108</cdr:x>
      <cdr:y>0.14183</cdr:y>
    </cdr:from>
    <cdr:to>
      <cdr:x>0.88935</cdr:x>
      <cdr:y>0.21673</cdr:y>
    </cdr:to>
    <cdr:sp macro="" textlink="">
      <cdr:nvSpPr>
        <cdr:cNvPr id="4" name="TextBox 1" title="איור ד'-6: סטיית התקן הגלומה באופציות על שערי החליפין מול הדולר "/>
        <cdr:cNvSpPr txBox="1"/>
      </cdr:nvSpPr>
      <cdr:spPr>
        <a:xfrm xmlns:a="http://schemas.openxmlformats.org/drawingml/2006/main">
          <a:off x="1573100" y="306354"/>
          <a:ext cx="1164312" cy="161780"/>
        </a:xfrm>
        <a:prstGeom xmlns:a="http://schemas.openxmlformats.org/drawingml/2006/main" prst="rect">
          <a:avLst/>
        </a:prstGeom>
        <a:solidFill xmlns:a="http://schemas.openxmlformats.org/drawingml/2006/main">
          <a:schemeClr val="accent6">
            <a:lumMod val="50000"/>
          </a:schemeClr>
        </a:solidFill>
        <a:ln xmlns:a="http://schemas.openxmlformats.org/drawingml/2006/main">
          <a:noFill/>
        </a:ln>
      </cdr:spPr>
      <cdr:txBody>
        <a:bodyPr xmlns:a="http://schemas.openxmlformats.org/drawingml/2006/main" wrap="square" rtlCol="1"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aseline="0">
              <a:solidFill>
                <a:schemeClr val="bg1"/>
              </a:solidFill>
              <a:latin typeface="Assistant" panose="00000500000000000000" pitchFamily="2" charset="-79"/>
              <a:cs typeface="Assistant" panose="00000500000000000000" pitchFamily="2" charset="-79"/>
            </a:rPr>
            <a:t>Israel</a:t>
          </a:r>
          <a:endParaRPr lang="he-IL" sz="9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0.50979</cdr:x>
      <cdr:y>0.07514</cdr:y>
    </cdr:from>
    <cdr:to>
      <cdr:x>0.88857</cdr:x>
      <cdr:y>0.14181</cdr:y>
    </cdr:to>
    <cdr:sp macro="" textlink="">
      <cdr:nvSpPr>
        <cdr:cNvPr id="5" name="TextBox 1" title="איור ד'-6: סטיית התקן הגלומה באופציות על שערי החליפין מול הדולר "/>
        <cdr:cNvSpPr txBox="1"/>
      </cdr:nvSpPr>
      <cdr:spPr>
        <a:xfrm xmlns:a="http://schemas.openxmlformats.org/drawingml/2006/main">
          <a:off x="1840973" y="162302"/>
          <a:ext cx="1367857" cy="144008"/>
        </a:xfrm>
        <a:prstGeom xmlns:a="http://schemas.openxmlformats.org/drawingml/2006/main" prst="rect">
          <a:avLst/>
        </a:prstGeom>
        <a:solidFill xmlns:a="http://schemas.openxmlformats.org/drawingml/2006/main">
          <a:schemeClr val="bg1">
            <a:lumMod val="65000"/>
          </a:schemeClr>
        </a:solidFill>
        <a:ln xmlns:a="http://schemas.openxmlformats.org/drawingml/2006/main">
          <a:noFill/>
        </a:ln>
      </cdr:spPr>
      <cdr:txBody>
        <a:bodyPr xmlns:a="http://schemas.openxmlformats.org/drawingml/2006/main" wrap="square" rtlCol="1"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aseline="0">
              <a:solidFill>
                <a:schemeClr val="bg1"/>
              </a:solidFill>
              <a:latin typeface="Assistant" panose="00000500000000000000" pitchFamily="2" charset="-79"/>
              <a:cs typeface="Assistant" panose="00000500000000000000" pitchFamily="2" charset="-79"/>
            </a:rPr>
            <a:t>Advanced markets average</a:t>
          </a:r>
          <a:endParaRPr lang="he-IL" sz="900">
            <a:solidFill>
              <a:schemeClr val="bg1"/>
            </a:solidFill>
            <a:latin typeface="Assistant" panose="00000500000000000000" pitchFamily="2" charset="-79"/>
            <a:cs typeface="Assistant" panose="00000500000000000000" pitchFamily="2" charset="-79"/>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188913</xdr:rowOff>
    </xdr:from>
    <xdr:to>
      <xdr:col>6</xdr:col>
      <xdr:colOff>418171</xdr:colOff>
      <xdr:row>17</xdr:row>
      <xdr:rowOff>125451</xdr:rowOff>
    </xdr:to>
    <xdr:graphicFrame macro="">
      <xdr:nvGraphicFramePr>
        <xdr:cNvPr id="2" name="תרשים 1" descr="אומדן רכישות מטבע החוץ (+) המצטברות נטו של המגזרים העיקריים" title="אומדן רכישות מטבע החוץ (+) המצטברות נטו של המגזרים העיקרי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0.69141</cdr:x>
      <cdr:y>0.04577</cdr:y>
    </cdr:from>
    <cdr:to>
      <cdr:x>0.97021</cdr:x>
      <cdr:y>0.8611</cdr:y>
    </cdr:to>
    <cdr:sp macro="" textlink="">
      <cdr:nvSpPr>
        <cdr:cNvPr id="4" name="מלבן 3" title="איור ד'-7 (א): אומדן רכישות מטבע החוץ (+) המצטברות נטו של המגזרים העיקריים"/>
        <cdr:cNvSpPr/>
      </cdr:nvSpPr>
      <cdr:spPr>
        <a:xfrm xmlns:a="http://schemas.openxmlformats.org/drawingml/2006/main">
          <a:off x="2493097" y="98864"/>
          <a:ext cx="1005267" cy="1761109"/>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e-IL"/>
        </a:p>
      </cdr:txBody>
    </cdr:sp>
  </cdr:relSizeAnchor>
  <cdr:relSizeAnchor xmlns:cdr="http://schemas.openxmlformats.org/drawingml/2006/chartDrawing">
    <cdr:from>
      <cdr:x>0.095</cdr:x>
      <cdr:y>0.04604</cdr:y>
    </cdr:from>
    <cdr:to>
      <cdr:x>0.36059</cdr:x>
      <cdr:y>0.10116</cdr:y>
    </cdr:to>
    <cdr:sp macro="" textlink="">
      <cdr:nvSpPr>
        <cdr:cNvPr id="3" name="TextBox 1" title="איור ד'-7 (א): אומדן רכישות מטבע החוץ (+) המצטברות נטו של המגזרים העיקריים"/>
        <cdr:cNvSpPr txBox="1"/>
      </cdr:nvSpPr>
      <cdr:spPr>
        <a:xfrm xmlns:a="http://schemas.openxmlformats.org/drawingml/2006/main">
          <a:off x="342985" y="99439"/>
          <a:ext cx="958894" cy="119060"/>
        </a:xfrm>
        <a:prstGeom xmlns:a="http://schemas.openxmlformats.org/drawingml/2006/main" prst="rect">
          <a:avLst/>
        </a:prstGeom>
        <a:solidFill xmlns:a="http://schemas.openxmlformats.org/drawingml/2006/main">
          <a:schemeClr val="bg1">
            <a:lumMod val="65000"/>
          </a:schemeClr>
        </a:solidFill>
      </cdr:spPr>
      <cdr:txBody>
        <a:bodyPr xmlns:a="http://schemas.openxmlformats.org/drawingml/2006/main" wrap="square" rtlCol="1"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a:solidFill>
                <a:schemeClr val="bg1"/>
              </a:solidFill>
              <a:latin typeface="Assistant" panose="00000500000000000000" pitchFamily="2" charset="-79"/>
              <a:cs typeface="Assistant" panose="00000500000000000000" pitchFamily="2" charset="-79"/>
            </a:rPr>
            <a:t>Bank of Israel</a:t>
          </a:r>
          <a:endParaRPr lang="he-IL" sz="7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0.0949</cdr:x>
      <cdr:y>0.26408</cdr:y>
    </cdr:from>
    <cdr:to>
      <cdr:x>0.36049</cdr:x>
      <cdr:y>0.3192</cdr:y>
    </cdr:to>
    <cdr:sp macro="" textlink="">
      <cdr:nvSpPr>
        <cdr:cNvPr id="5" name="TextBox 1" title="איור ד'-7 (א): אומדן רכישות מטבע החוץ (+) המצטברות נטו של המגזרים העיקריים"/>
        <cdr:cNvSpPr txBox="1"/>
      </cdr:nvSpPr>
      <cdr:spPr>
        <a:xfrm xmlns:a="http://schemas.openxmlformats.org/drawingml/2006/main">
          <a:off x="342630" y="570406"/>
          <a:ext cx="958895" cy="119059"/>
        </a:xfrm>
        <a:prstGeom xmlns:a="http://schemas.openxmlformats.org/drawingml/2006/main" prst="rect">
          <a:avLst/>
        </a:prstGeom>
        <a:solidFill xmlns:a="http://schemas.openxmlformats.org/drawingml/2006/main">
          <a:schemeClr val="accent5"/>
        </a:solidFill>
      </cdr:spPr>
      <cdr:txBody>
        <a:bodyPr xmlns:a="http://schemas.openxmlformats.org/drawingml/2006/main" wrap="square" rtlCol="1"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a:solidFill>
                <a:schemeClr val="bg1"/>
              </a:solidFill>
              <a:latin typeface="Assistant" panose="00000500000000000000" pitchFamily="2" charset="-79"/>
              <a:cs typeface="Assistant" panose="00000500000000000000" pitchFamily="2" charset="-79"/>
            </a:rPr>
            <a:t>Nonresidents</a:t>
          </a:r>
          <a:endParaRPr lang="he-IL" sz="7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0.0949</cdr:x>
      <cdr:y>0.10065</cdr:y>
    </cdr:from>
    <cdr:to>
      <cdr:x>0.36049</cdr:x>
      <cdr:y>0.15578</cdr:y>
    </cdr:to>
    <cdr:sp macro="" textlink="">
      <cdr:nvSpPr>
        <cdr:cNvPr id="6" name="TextBox 1" title="איור ד'-7 (א): אומדן רכישות מטבע החוץ (+) המצטברות נטו של המגזרים העיקריים"/>
        <cdr:cNvSpPr txBox="1"/>
      </cdr:nvSpPr>
      <cdr:spPr>
        <a:xfrm xmlns:a="http://schemas.openxmlformats.org/drawingml/2006/main">
          <a:off x="342630" y="217397"/>
          <a:ext cx="958895" cy="119081"/>
        </a:xfrm>
        <a:prstGeom xmlns:a="http://schemas.openxmlformats.org/drawingml/2006/main" prst="rect">
          <a:avLst/>
        </a:prstGeom>
        <a:solidFill xmlns:a="http://schemas.openxmlformats.org/drawingml/2006/main">
          <a:schemeClr val="accent3">
            <a:lumMod val="60000"/>
            <a:lumOff val="40000"/>
          </a:schemeClr>
        </a:solidFill>
      </cdr:spPr>
      <cdr:txBody>
        <a:bodyPr xmlns:a="http://schemas.openxmlformats.org/drawingml/2006/main" wrap="square" rtlCol="1"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a:solidFill>
                <a:schemeClr val="bg1"/>
              </a:solidFill>
              <a:latin typeface="Assistant" panose="00000500000000000000" pitchFamily="2" charset="-79"/>
              <a:cs typeface="Assistant" panose="00000500000000000000" pitchFamily="2" charset="-79"/>
            </a:rPr>
            <a:t>Business</a:t>
          </a:r>
          <a:r>
            <a:rPr lang="en-US" sz="700" baseline="0">
              <a:solidFill>
                <a:schemeClr val="bg1"/>
              </a:solidFill>
              <a:latin typeface="Assistant" panose="00000500000000000000" pitchFamily="2" charset="-79"/>
              <a:cs typeface="Assistant" panose="00000500000000000000" pitchFamily="2" charset="-79"/>
            </a:rPr>
            <a:t> sector</a:t>
          </a:r>
          <a:endParaRPr lang="he-IL" sz="7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0.095</cdr:x>
      <cdr:y>0.15578</cdr:y>
    </cdr:from>
    <cdr:to>
      <cdr:x>0.36059</cdr:x>
      <cdr:y>0.21016</cdr:y>
    </cdr:to>
    <cdr:sp macro="" textlink="">
      <cdr:nvSpPr>
        <cdr:cNvPr id="7" name="TextBox 1" title="איור ד'-7 (א): אומדן רכישות מטבע החוץ (+) המצטברות נטו של המגזרים העיקריים"/>
        <cdr:cNvSpPr txBox="1"/>
      </cdr:nvSpPr>
      <cdr:spPr>
        <a:xfrm xmlns:a="http://schemas.openxmlformats.org/drawingml/2006/main">
          <a:off x="342985" y="336478"/>
          <a:ext cx="958894" cy="117461"/>
        </a:xfrm>
        <a:prstGeom xmlns:a="http://schemas.openxmlformats.org/drawingml/2006/main" prst="rect">
          <a:avLst/>
        </a:prstGeom>
        <a:solidFill xmlns:a="http://schemas.openxmlformats.org/drawingml/2006/main">
          <a:schemeClr val="tx2"/>
        </a:solidFill>
      </cdr:spPr>
      <cdr:txBody>
        <a:bodyPr xmlns:a="http://schemas.openxmlformats.org/drawingml/2006/main" wrap="square" rtlCol="1"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a:solidFill>
                <a:schemeClr val="bg1"/>
              </a:solidFill>
              <a:latin typeface="Assistant" panose="00000500000000000000" pitchFamily="2" charset="-79"/>
              <a:cs typeface="Assistant" panose="00000500000000000000" pitchFamily="2" charset="-79"/>
            </a:rPr>
            <a:t>Other financial sector</a:t>
          </a:r>
          <a:endParaRPr lang="he-IL" sz="7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0.0949</cdr:x>
      <cdr:y>0.20868</cdr:y>
    </cdr:from>
    <cdr:to>
      <cdr:x>0.36049</cdr:x>
      <cdr:y>0.26381</cdr:y>
    </cdr:to>
    <cdr:sp macro="" textlink="">
      <cdr:nvSpPr>
        <cdr:cNvPr id="8" name="TextBox 1" title="איור ד'-7 (א): אומדן רכישות מטבע החוץ (+) המצטברות נטו של המגזרים העיקריים"/>
        <cdr:cNvSpPr txBox="1"/>
      </cdr:nvSpPr>
      <cdr:spPr>
        <a:xfrm xmlns:a="http://schemas.openxmlformats.org/drawingml/2006/main">
          <a:off x="342630" y="450742"/>
          <a:ext cx="958895" cy="119081"/>
        </a:xfrm>
        <a:prstGeom xmlns:a="http://schemas.openxmlformats.org/drawingml/2006/main" prst="rect">
          <a:avLst/>
        </a:prstGeom>
        <a:solidFill xmlns:a="http://schemas.openxmlformats.org/drawingml/2006/main">
          <a:schemeClr val="accent6">
            <a:lumMod val="75000"/>
          </a:schemeClr>
        </a:solidFill>
      </cdr:spPr>
      <cdr:txBody>
        <a:bodyPr xmlns:a="http://schemas.openxmlformats.org/drawingml/2006/main" wrap="square" rtlCol="1"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a:solidFill>
                <a:schemeClr val="bg1"/>
              </a:solidFill>
              <a:latin typeface="Assistant" panose="00000500000000000000" pitchFamily="2" charset="-79"/>
              <a:cs typeface="Assistant" panose="00000500000000000000" pitchFamily="2" charset="-79"/>
            </a:rPr>
            <a:t>Institutional investors</a:t>
          </a:r>
          <a:endParaRPr lang="he-IL" sz="700">
            <a:solidFill>
              <a:schemeClr val="bg1"/>
            </a:solidFill>
            <a:latin typeface="Assistant" panose="00000500000000000000" pitchFamily="2" charset="-79"/>
            <a:cs typeface="Assistant" panose="00000500000000000000" pitchFamily="2" charset="-79"/>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63500</xdr:colOff>
      <xdr:row>2</xdr:row>
      <xdr:rowOff>158750</xdr:rowOff>
    </xdr:from>
    <xdr:to>
      <xdr:col>5</xdr:col>
      <xdr:colOff>250375</xdr:colOff>
      <xdr:row>14</xdr:row>
      <xdr:rowOff>32750</xdr:rowOff>
    </xdr:to>
    <xdr:graphicFrame macro="">
      <xdr:nvGraphicFramePr>
        <xdr:cNvPr id="4" name="תרשים 3" descr="אומדן רכישות מטבע החוץ (+) המצטברות נטו של המגזרים העיקריים" title="אומדן רכישות מטבע החוץ (+) המצטברות נטו של המגזרים העיקרי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0.48328</cdr:x>
      <cdr:y>0.02184</cdr:y>
    </cdr:from>
    <cdr:to>
      <cdr:x>0.68598</cdr:x>
      <cdr:y>0.13658</cdr:y>
    </cdr:to>
    <cdr:sp macro="" textlink="">
      <cdr:nvSpPr>
        <cdr:cNvPr id="2" name="TextBox 1"/>
        <cdr:cNvSpPr txBox="1"/>
      </cdr:nvSpPr>
      <cdr:spPr>
        <a:xfrm xmlns:a="http://schemas.openxmlformats.org/drawingml/2006/main">
          <a:off x="1747469" y="47173"/>
          <a:ext cx="732938" cy="24783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en-US" sz="1100" u="sng">
              <a:latin typeface="Assistant" panose="00000500000000000000" pitchFamily="2" charset="-79"/>
              <a:cs typeface="Assistant" panose="00000500000000000000" pitchFamily="2" charset="-79"/>
            </a:rPr>
            <a:t>2021</a:t>
          </a:r>
          <a:endParaRPr lang="he-IL" sz="1100" u="sng">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0.7044</cdr:x>
      <cdr:y>0.01966</cdr:y>
    </cdr:from>
    <cdr:to>
      <cdr:x>0.85256</cdr:x>
      <cdr:y>0.13166</cdr:y>
    </cdr:to>
    <cdr:sp macro="" textlink="">
      <cdr:nvSpPr>
        <cdr:cNvPr id="3" name="TextBox 1"/>
        <cdr:cNvSpPr txBox="1"/>
      </cdr:nvSpPr>
      <cdr:spPr>
        <a:xfrm xmlns:a="http://schemas.openxmlformats.org/drawingml/2006/main">
          <a:off x="2547026" y="42466"/>
          <a:ext cx="535728" cy="24192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u="sng">
              <a:latin typeface="Assistant" panose="00000500000000000000" pitchFamily="2" charset="-79"/>
              <a:cs typeface="Assistant" panose="00000500000000000000" pitchFamily="2" charset="-79"/>
            </a:rPr>
            <a:t>2022</a:t>
          </a:r>
          <a:endParaRPr lang="he-IL" sz="1100" b="0" u="sng">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0.25196</cdr:x>
      <cdr:y>0.02241</cdr:y>
    </cdr:from>
    <cdr:to>
      <cdr:x>0.45466</cdr:x>
      <cdr:y>0.13715</cdr:y>
    </cdr:to>
    <cdr:sp macro="" textlink="">
      <cdr:nvSpPr>
        <cdr:cNvPr id="4" name="TextBox 1"/>
        <cdr:cNvSpPr txBox="1"/>
      </cdr:nvSpPr>
      <cdr:spPr>
        <a:xfrm xmlns:a="http://schemas.openxmlformats.org/drawingml/2006/main">
          <a:off x="911045" y="48404"/>
          <a:ext cx="732937" cy="247839"/>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u="sng">
              <a:latin typeface="Assistant" panose="00000500000000000000" pitchFamily="2" charset="-79"/>
              <a:cs typeface="Assistant" panose="00000500000000000000" pitchFamily="2" charset="-79"/>
            </a:rPr>
            <a:t>2020</a:t>
          </a:r>
          <a:endParaRPr lang="he-IL" sz="1100" u="sng">
            <a:latin typeface="Assistant" panose="00000500000000000000" pitchFamily="2" charset="-79"/>
            <a:cs typeface="Assistant" panose="00000500000000000000" pitchFamily="2" charset="-79"/>
          </a:endParaRPr>
        </a:p>
      </cdr:txBody>
    </cdr:sp>
  </cdr:relSizeAnchor>
</c:userShapes>
</file>

<file path=xl/drawings/drawing16.xml><?xml version="1.0" encoding="utf-8"?>
<xdr:wsDr xmlns:xdr="http://schemas.openxmlformats.org/drawingml/2006/spreadsheetDrawing" xmlns:a="http://schemas.openxmlformats.org/drawingml/2006/main">
  <xdr:absoluteAnchor>
    <xdr:pos x="28575" y="502197"/>
    <xdr:ext cx="3600000" cy="2160000"/>
    <xdr:graphicFrame macro="">
      <xdr:nvGraphicFramePr>
        <xdr:cNvPr id="6" name="תרשים 5" descr="התנועות המצטברות נטו במט&quot;ח של הגופים המוסדיים" title="התנועות המצטברות נטו במט&quot;ח של הגופים המוסדיים"/>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0.54018</cdr:x>
      <cdr:y>0.80591</cdr:y>
    </cdr:from>
    <cdr:to>
      <cdr:x>0.54018</cdr:x>
      <cdr:y>0.97014</cdr:y>
    </cdr:to>
    <cdr:cxnSp macro="">
      <cdr:nvCxnSpPr>
        <cdr:cNvPr id="3" name="מחבר ישר 2"/>
        <cdr:cNvCxnSpPr/>
      </cdr:nvCxnSpPr>
      <cdr:spPr>
        <a:xfrm xmlns:a="http://schemas.openxmlformats.org/drawingml/2006/main">
          <a:off x="1944632" y="1740766"/>
          <a:ext cx="0" cy="354736"/>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xdr:from>
      <xdr:col>0</xdr:col>
      <xdr:colOff>115777</xdr:colOff>
      <xdr:row>2</xdr:row>
      <xdr:rowOff>165045</xdr:rowOff>
    </xdr:from>
    <xdr:to>
      <xdr:col>3</xdr:col>
      <xdr:colOff>257217</xdr:colOff>
      <xdr:row>14</xdr:row>
      <xdr:rowOff>39045</xdr:rowOff>
    </xdr:to>
    <xdr:graphicFrame macro="">
      <xdr:nvGraphicFramePr>
        <xdr:cNvPr id="6" name="תרשים 5" descr="יתרת המניות הזרות פירוק לתנועות ולמחירים" title="יתרת המניות הזרות פירוק לתנועות ולמחיר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470981</xdr:colOff>
      <xdr:row>2</xdr:row>
      <xdr:rowOff>160038</xdr:rowOff>
    </xdr:from>
    <xdr:to>
      <xdr:col>1</xdr:col>
      <xdr:colOff>768158</xdr:colOff>
      <xdr:row>4</xdr:row>
      <xdr:rowOff>29307</xdr:rowOff>
    </xdr:to>
    <xdr:sp macro="" textlink="">
      <xdr:nvSpPr>
        <xdr:cNvPr id="7" name="TextBox 6" title="איור ד'- 9: יתרת המניות הזרות – פירוק לתנועות ולמחירים"/>
        <xdr:cNvSpPr txBox="1"/>
      </xdr:nvSpPr>
      <xdr:spPr>
        <a:xfrm flipH="1">
          <a:off x="470981" y="541038"/>
          <a:ext cx="956600" cy="250269"/>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900">
              <a:solidFill>
                <a:schemeClr val="bg1"/>
              </a:solidFill>
              <a:latin typeface="Assistant" panose="00000500000000000000" pitchFamily="2" charset="-79"/>
              <a:cs typeface="Assistant" panose="00000500000000000000" pitchFamily="2" charset="-79"/>
            </a:rPr>
            <a:t>Equity balance - right scale</a:t>
          </a:r>
          <a:endParaRPr lang="he-IL" sz="900">
            <a:solidFill>
              <a:schemeClr val="bg1"/>
            </a:solidFill>
            <a:latin typeface="Assistant" panose="00000500000000000000" pitchFamily="2" charset="-79"/>
            <a:cs typeface="Assistant" panose="00000500000000000000" pitchFamily="2" charset="-79"/>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0.14451</cdr:x>
      <cdr:y>0.06615</cdr:y>
    </cdr:from>
    <cdr:to>
      <cdr:x>0.35177</cdr:x>
      <cdr:y>0.18006</cdr:y>
    </cdr:to>
    <cdr:sp macro="" textlink="">
      <cdr:nvSpPr>
        <cdr:cNvPr id="2" name="TextBox 1"/>
        <cdr:cNvSpPr txBox="1"/>
      </cdr:nvSpPr>
      <cdr:spPr>
        <a:xfrm xmlns:a="http://schemas.openxmlformats.org/drawingml/2006/main">
          <a:off x="520249" y="142875"/>
          <a:ext cx="746125" cy="246062"/>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0.60996</cdr:x>
      <cdr:y>0.06945</cdr:y>
    </cdr:from>
    <cdr:to>
      <cdr:x>0.9015</cdr:x>
      <cdr:y>0.14612</cdr:y>
    </cdr:to>
    <cdr:sp macro="" textlink="">
      <cdr:nvSpPr>
        <cdr:cNvPr id="3" name="TextBox 6" title="איור ד'- 9: יתרת המניות הזרות – פירוק לתנועות ולמחירים"/>
        <cdr:cNvSpPr txBox="1"/>
      </cdr:nvSpPr>
      <cdr:spPr>
        <a:xfrm xmlns:a="http://schemas.openxmlformats.org/drawingml/2006/main">
          <a:off x="2192336" y="150020"/>
          <a:ext cx="1047887" cy="165608"/>
        </a:xfrm>
        <a:prstGeom xmlns:a="http://schemas.openxmlformats.org/drawingml/2006/main" prst="rect">
          <a:avLst/>
        </a:prstGeom>
        <a:solidFill xmlns:a="http://schemas.openxmlformats.org/drawingml/2006/main">
          <a:schemeClr val="accent6"/>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en-US" sz="900">
              <a:solidFill>
                <a:schemeClr val="bg1"/>
              </a:solidFill>
              <a:latin typeface="Assistant" panose="00000500000000000000" pitchFamily="2" charset="-79"/>
              <a:cs typeface="Assistant" panose="00000500000000000000" pitchFamily="2" charset="-79"/>
            </a:rPr>
            <a:t>Price changes</a:t>
          </a:r>
          <a:endParaRPr lang="he-IL" sz="900">
            <a:solidFill>
              <a:schemeClr val="bg1"/>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0.60996</cdr:x>
      <cdr:y>0.14662</cdr:y>
    </cdr:from>
    <cdr:to>
      <cdr:x>0.9015</cdr:x>
      <cdr:y>0.22329</cdr:y>
    </cdr:to>
    <cdr:sp macro="" textlink="">
      <cdr:nvSpPr>
        <cdr:cNvPr id="4" name="TextBox 6" title="איור ד'- 9: יתרת המניות הזרות – פירוק לתנועות ולמחירים"/>
        <cdr:cNvSpPr txBox="1"/>
      </cdr:nvSpPr>
      <cdr:spPr>
        <a:xfrm xmlns:a="http://schemas.openxmlformats.org/drawingml/2006/main">
          <a:off x="2192336" y="316708"/>
          <a:ext cx="1047887" cy="165607"/>
        </a:xfrm>
        <a:prstGeom xmlns:a="http://schemas.openxmlformats.org/drawingml/2006/main" prst="rect">
          <a:avLst/>
        </a:prstGeom>
        <a:solidFill xmlns:a="http://schemas.openxmlformats.org/drawingml/2006/main">
          <a:schemeClr val="accent6">
            <a:lumMod val="5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en-US" sz="900">
              <a:solidFill>
                <a:schemeClr val="bg1"/>
              </a:solidFill>
              <a:latin typeface="Assistant" panose="00000500000000000000" pitchFamily="2" charset="-79"/>
              <a:cs typeface="Assistant" panose="00000500000000000000" pitchFamily="2" charset="-79"/>
            </a:rPr>
            <a:t>Net transactions</a:t>
          </a:r>
          <a:endParaRPr lang="he-IL" sz="900">
            <a:solidFill>
              <a:schemeClr val="bg1"/>
            </a:solidFill>
            <a:latin typeface="Assistant" panose="00000500000000000000" pitchFamily="2" charset="-79"/>
            <a:cs typeface="Assistant" panose="00000500000000000000" pitchFamily="2" charset="-79"/>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0.53255</cdr:x>
      <cdr:y>0.64676</cdr:y>
    </cdr:from>
    <cdr:to>
      <cdr:x>0.85663</cdr:x>
      <cdr:y>0.86796</cdr:y>
    </cdr:to>
    <cdr:sp macro="" textlink="">
      <cdr:nvSpPr>
        <cdr:cNvPr id="2" name="מלבן מעוגל 1" title="אילסטרציה"/>
        <cdr:cNvSpPr/>
      </cdr:nvSpPr>
      <cdr:spPr>
        <a:xfrm xmlns:a="http://schemas.openxmlformats.org/drawingml/2006/main">
          <a:off x="1917164" y="1397009"/>
          <a:ext cx="1166688" cy="477792"/>
        </a:xfrm>
        <a:prstGeom xmlns:a="http://schemas.openxmlformats.org/drawingml/2006/main" prst="roundRect">
          <a:avLst/>
        </a:prstGeom>
        <a:noFill xmlns:a="http://schemas.openxmlformats.org/drawingml/2006/main"/>
        <a:ln xmlns:a="http://schemas.openxmlformats.org/drawingml/2006/main" w="952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1"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en-US" sz="900" b="0">
              <a:solidFill>
                <a:sysClr val="windowText" lastClr="000000"/>
              </a:solidFill>
              <a:effectLst/>
              <a:latin typeface="Assistant" panose="00000500000000000000" pitchFamily="2" charset="-79"/>
              <a:ea typeface="+mn-ea"/>
              <a:cs typeface="Assistant" panose="00000500000000000000" pitchFamily="2" charset="-79"/>
            </a:rPr>
            <a:t>Stronger shekel</a:t>
          </a:r>
          <a:endParaRPr lang="he-IL" sz="900" b="0" baseline="0">
            <a:solidFill>
              <a:sysClr val="windowText" lastClr="000000"/>
            </a:solidFill>
            <a:effectLst/>
            <a:latin typeface="Assistant" panose="00000500000000000000" pitchFamily="2" charset="-79"/>
            <a:ea typeface="+mn-ea"/>
            <a:cs typeface="Assistant" panose="00000500000000000000" pitchFamily="2" charset="-79"/>
          </a:endParaRPr>
        </a:p>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endParaRPr lang="he-IL" sz="500" b="0" baseline="0">
            <a:solidFill>
              <a:sysClr val="windowText" lastClr="000000"/>
            </a:solidFill>
            <a:effectLst/>
            <a:latin typeface="Assistant" panose="00000500000000000000" pitchFamily="2" charset="-79"/>
            <a:ea typeface="+mn-ea"/>
            <a:cs typeface="Assistant" panose="00000500000000000000" pitchFamily="2" charset="-79"/>
          </a:endParaRPr>
        </a:p>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en-US" sz="900" b="0" baseline="0">
              <a:solidFill>
                <a:sysClr val="windowText" lastClr="000000"/>
              </a:solidFill>
              <a:effectLst/>
              <a:latin typeface="Assistant" panose="00000500000000000000" pitchFamily="2" charset="-79"/>
              <a:ea typeface="+mn-ea"/>
              <a:cs typeface="Assistant" panose="00000500000000000000" pitchFamily="2" charset="-79"/>
            </a:rPr>
            <a:t>Weaker shekel</a:t>
          </a:r>
          <a:endParaRPr lang="he-IL" sz="900" b="0">
            <a:solidFill>
              <a:sysClr val="windowText" lastClr="000000"/>
            </a:solidFill>
            <a:effectLst/>
            <a:latin typeface="Assistant" panose="00000500000000000000" pitchFamily="2" charset="-79"/>
            <a:cs typeface="Assistant" panose="00000500000000000000" pitchFamily="2" charset="-79"/>
          </a:endParaRPr>
        </a:p>
        <a:p xmlns:a="http://schemas.openxmlformats.org/drawingml/2006/main">
          <a:pPr algn="l"/>
          <a:r>
            <a:rPr lang="he-IL" sz="900" b="1">
              <a:latin typeface="Assistant" panose="00000500000000000000" pitchFamily="2" charset="-79"/>
              <a:cs typeface="Assistant" panose="00000500000000000000" pitchFamily="2" charset="-79"/>
            </a:rPr>
            <a:t>  </a:t>
          </a:r>
        </a:p>
      </cdr:txBody>
    </cdr:sp>
  </cdr:relSizeAnchor>
  <cdr:relSizeAnchor xmlns:cdr="http://schemas.openxmlformats.org/drawingml/2006/chartDrawing">
    <cdr:from>
      <cdr:x>0.8633</cdr:x>
      <cdr:y>0.04589</cdr:y>
    </cdr:from>
    <cdr:to>
      <cdr:x>0.96913</cdr:x>
      <cdr:y>0.86536</cdr:y>
    </cdr:to>
    <cdr:sp macro="" textlink="">
      <cdr:nvSpPr>
        <cdr:cNvPr id="5" name="מלבן 4" title="אילסטרציה"/>
        <cdr:cNvSpPr/>
      </cdr:nvSpPr>
      <cdr:spPr>
        <a:xfrm xmlns:a="http://schemas.openxmlformats.org/drawingml/2006/main">
          <a:off x="3107874" y="99122"/>
          <a:ext cx="380993" cy="1770056"/>
        </a:xfrm>
        <a:prstGeom xmlns:a="http://schemas.openxmlformats.org/drawingml/2006/main" prst="rect">
          <a:avLst/>
        </a:prstGeom>
        <a:solidFill xmlns:a="http://schemas.openxmlformats.org/drawingml/2006/main">
          <a:schemeClr val="bg1">
            <a:lumMod val="75000"/>
            <a:alpha val="4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1"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he-IL" sz="1100"/>
        </a:p>
      </cdr:txBody>
    </cdr:sp>
  </cdr:relSizeAnchor>
  <cdr:relSizeAnchor xmlns:cdr="http://schemas.openxmlformats.org/drawingml/2006/chartDrawing">
    <cdr:from>
      <cdr:x>0.6157</cdr:x>
      <cdr:y>0.69409</cdr:y>
    </cdr:from>
    <cdr:to>
      <cdr:x>0.6157</cdr:x>
      <cdr:y>0.74295</cdr:y>
    </cdr:to>
    <cdr:cxnSp macro="">
      <cdr:nvCxnSpPr>
        <cdr:cNvPr id="9" name="מחבר חץ ישר 8" title="אילסטרציה"/>
        <cdr:cNvCxnSpPr/>
      </cdr:nvCxnSpPr>
      <cdr:spPr>
        <a:xfrm xmlns:a="http://schemas.openxmlformats.org/drawingml/2006/main">
          <a:off x="2216503" y="1499232"/>
          <a:ext cx="0" cy="105538"/>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0.61659</cdr:x>
      <cdr:y>0.78971</cdr:y>
    </cdr:from>
    <cdr:to>
      <cdr:x>0.61659</cdr:x>
      <cdr:y>0.83857</cdr:y>
    </cdr:to>
    <cdr:cxnSp macro="">
      <cdr:nvCxnSpPr>
        <cdr:cNvPr id="11" name="מחבר חץ ישר 10" title="אילסטרציה"/>
        <cdr:cNvCxnSpPr/>
      </cdr:nvCxnSpPr>
      <cdr:spPr>
        <a:xfrm xmlns:a="http://schemas.openxmlformats.org/drawingml/2006/main" flipV="1">
          <a:off x="2219707" y="1705772"/>
          <a:ext cx="0" cy="10553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absoluteAnchor>
    <xdr:pos x="52552" y="492671"/>
    <xdr:ext cx="3600000" cy="2160000"/>
    <xdr:graphicFrame macro="">
      <xdr:nvGraphicFramePr>
        <xdr:cNvPr id="4" name="תרשים 3" descr="התנועות המצטברות נטו במט&quot;ח של הגופים המוסדיים" title="התנועות המצטברות נטו במט&quot;ח של הגופים המוסדיים"/>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56347</xdr:rowOff>
    </xdr:from>
    <xdr:to>
      <xdr:col>5</xdr:col>
      <xdr:colOff>186875</xdr:colOff>
      <xdr:row>13</xdr:row>
      <xdr:rowOff>120847</xdr:rowOff>
    </xdr:to>
    <xdr:graphicFrame macro="">
      <xdr:nvGraphicFramePr>
        <xdr:cNvPr id="2" name="תרשים 1" descr="שיעור החשיפה למט&quot;ח של הגופים המוסדיים" title="שיעור החשיפה למט&quot;ח של הגופים המוסדי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0.5424</cdr:x>
      <cdr:y>0.88554</cdr:y>
    </cdr:from>
    <cdr:to>
      <cdr:x>0.94683</cdr:x>
      <cdr:y>0.97194</cdr:y>
    </cdr:to>
    <cdr:sp macro="" textlink="">
      <cdr:nvSpPr>
        <cdr:cNvPr id="5" name="TextBox 4"/>
        <cdr:cNvSpPr txBox="1"/>
      </cdr:nvSpPr>
      <cdr:spPr>
        <a:xfrm xmlns:a="http://schemas.openxmlformats.org/drawingml/2006/main">
          <a:off x="1952624" y="2231571"/>
          <a:ext cx="1455964" cy="21771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0.5424</cdr:x>
      <cdr:y>0.88554</cdr:y>
    </cdr:from>
    <cdr:to>
      <cdr:x>0.94683</cdr:x>
      <cdr:y>0.97194</cdr:y>
    </cdr:to>
    <cdr:sp macro="" textlink="">
      <cdr:nvSpPr>
        <cdr:cNvPr id="2" name="TextBox 4"/>
        <cdr:cNvSpPr txBox="1"/>
      </cdr:nvSpPr>
      <cdr:spPr>
        <a:xfrm xmlns:a="http://schemas.openxmlformats.org/drawingml/2006/main">
          <a:off x="1952624" y="2231571"/>
          <a:ext cx="1455964" cy="21771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0.60234</cdr:x>
      <cdr:y>0.9148</cdr:y>
    </cdr:from>
    <cdr:to>
      <cdr:x>0.97368</cdr:x>
      <cdr:y>0.9417</cdr:y>
    </cdr:to>
    <cdr:sp macro="" textlink="">
      <cdr:nvSpPr>
        <cdr:cNvPr id="3"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2</xdr:row>
      <xdr:rowOff>14060</xdr:rowOff>
    </xdr:from>
    <xdr:to>
      <xdr:col>5</xdr:col>
      <xdr:colOff>186875</xdr:colOff>
      <xdr:row>13</xdr:row>
      <xdr:rowOff>78560</xdr:rowOff>
    </xdr:to>
    <xdr:graphicFrame macro="">
      <xdr:nvGraphicFramePr>
        <xdr:cNvPr id="2" name="תרשים 1" descr="אומדן התנועות נטו בנכסים שקליים מאזניים והחוץ-מאזניים  של תושבי חוץ" title="אומדן התנועות נטו בנכסים שקליים מאזניים והחוץ-מאזניים  של תושבי חוץ"/>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934</xdr:rowOff>
    </xdr:from>
    <xdr:to>
      <xdr:col>4</xdr:col>
      <xdr:colOff>329750</xdr:colOff>
      <xdr:row>13</xdr:row>
      <xdr:rowOff>65434</xdr:rowOff>
    </xdr:to>
    <xdr:graphicFrame macro="">
      <xdr:nvGraphicFramePr>
        <xdr:cNvPr id="2" name="תרשים 1" descr="החשיפה לשקלים במכשירי חוב ובמכשירים נגזרים של תושבי חוץ" title="החשיפה לשקלים במכשירי חוב ובמכשירים נגזרים של תושבי חוץ"/>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95250</xdr:colOff>
      <xdr:row>2</xdr:row>
      <xdr:rowOff>71438</xdr:rowOff>
    </xdr:from>
    <xdr:to>
      <xdr:col>2</xdr:col>
      <xdr:colOff>234500</xdr:colOff>
      <xdr:row>13</xdr:row>
      <xdr:rowOff>135938</xdr:rowOff>
    </xdr:to>
    <xdr:graphicFrame macro="">
      <xdr:nvGraphicFramePr>
        <xdr:cNvPr id="4" name="תרשים 3" descr="רכישות מט&quot;ח מצטברות נטו של חברות הייבוא והייצוא העיקריות" title="רכישות מט&quot;ח מצטברות נטו של חברות הייבוא והייצוא העיקריו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absoluteAnchor>
    <xdr:pos x="0" y="382394"/>
    <xdr:ext cx="3600000" cy="2160000"/>
    <xdr:graphicFrame macro="">
      <xdr:nvGraphicFramePr>
        <xdr:cNvPr id="2" name="תרשים 1" descr="יתרת הנכסים נטו של מערכת הבנקאות במטבע חוץ וסך החשיפה למטבע חוץ" title="יתרת הנכסים נטו של מערכת הבנקאות במטבע חוץ וסך החשיפה למטבע חוץ"/>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47626" y="436563"/>
    <xdr:ext cx="3600000" cy="2160000"/>
    <xdr:graphicFrame macro="">
      <xdr:nvGraphicFramePr>
        <xdr:cNvPr id="3" name="תרשים 2" descr="יתרת המכשירים הנגזרים של מערכת הבנקאות במטבע חוץ מול מגזרים נגדיים " title="יתרת המכשירים הנגזרים של מערכת הבנקאות במטבע חוץ מול מגזרים נגדיים "/>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twoCellAnchor>
    <xdr:from>
      <xdr:col>0</xdr:col>
      <xdr:colOff>29876</xdr:colOff>
      <xdr:row>4</xdr:row>
      <xdr:rowOff>30505</xdr:rowOff>
    </xdr:from>
    <xdr:to>
      <xdr:col>0</xdr:col>
      <xdr:colOff>3520706</xdr:colOff>
      <xdr:row>17</xdr:row>
      <xdr:rowOff>15562</xdr:rowOff>
    </xdr:to>
    <xdr:graphicFrame macro="">
      <xdr:nvGraphicFramePr>
        <xdr:cNvPr id="7" name="תרשים 6" title="איור ד'- 16: נפח המסחר היומי הממוצע בשוק המט&quot;ח כאחוז מהתוצר, לפי מדינו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0.81001</cdr:x>
      <cdr:y>0.15755</cdr:y>
    </cdr:from>
    <cdr:to>
      <cdr:x>0.84946</cdr:x>
      <cdr:y>0.21131</cdr:y>
    </cdr:to>
    <cdr:sp macro="" textlink="">
      <cdr:nvSpPr>
        <cdr:cNvPr id="2" name="TextBox 1"/>
        <cdr:cNvSpPr txBox="1"/>
      </cdr:nvSpPr>
      <cdr:spPr>
        <a:xfrm xmlns:a="http://schemas.openxmlformats.org/drawingml/2006/main">
          <a:off x="2927920" y="345114"/>
          <a:ext cx="142598" cy="117762"/>
        </a:xfrm>
        <a:prstGeom xmlns:a="http://schemas.openxmlformats.org/drawingml/2006/main" prst="rect">
          <a:avLst/>
        </a:prstGeom>
      </cdr:spPr>
      <cdr:txBody>
        <a:bodyPr xmlns:a="http://schemas.openxmlformats.org/drawingml/2006/main" vertOverflow="clip" wrap="none" lIns="0" tIns="0" rIns="0" bIns="0" rtlCol="1"/>
        <a:lstStyle xmlns:a="http://schemas.openxmlformats.org/drawingml/2006/main"/>
        <a:p xmlns:a="http://schemas.openxmlformats.org/drawingml/2006/main">
          <a:r>
            <a:rPr lang="en-US" sz="800" b="1">
              <a:latin typeface="Assistant" panose="00000500000000000000" pitchFamily="2" charset="-79"/>
              <a:cs typeface="Assistant" panose="00000500000000000000" pitchFamily="2" charset="-79"/>
            </a:rPr>
            <a:t>107</a:t>
          </a:r>
          <a:endParaRPr lang="he-IL" sz="800" b="1">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0.85545</cdr:x>
      <cdr:y>0.10574</cdr:y>
    </cdr:from>
    <cdr:to>
      <cdr:x>0.8949</cdr:x>
      <cdr:y>0.1595</cdr:y>
    </cdr:to>
    <cdr:sp macro="" textlink="">
      <cdr:nvSpPr>
        <cdr:cNvPr id="6" name="TextBox 1"/>
        <cdr:cNvSpPr txBox="1"/>
      </cdr:nvSpPr>
      <cdr:spPr>
        <a:xfrm xmlns:a="http://schemas.openxmlformats.org/drawingml/2006/main">
          <a:off x="3092155" y="231619"/>
          <a:ext cx="142598" cy="117762"/>
        </a:xfrm>
        <a:prstGeom xmlns:a="http://schemas.openxmlformats.org/drawingml/2006/main" prst="rect">
          <a:avLst/>
        </a:prstGeom>
      </cdr:spPr>
      <cdr:txBody>
        <a:bodyPr xmlns:a="http://schemas.openxmlformats.org/drawingml/2006/main" wrap="none" lIns="0" tIns="0" rIns="0" bIns="0"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800" b="1">
              <a:latin typeface="Assistant" panose="00000500000000000000" pitchFamily="2" charset="-79"/>
              <a:cs typeface="Assistant" panose="00000500000000000000" pitchFamily="2" charset="-79"/>
            </a:rPr>
            <a:t>135</a:t>
          </a:r>
        </a:p>
      </cdr:txBody>
    </cdr:sp>
  </cdr:relSizeAnchor>
  <cdr:relSizeAnchor xmlns:cdr="http://schemas.openxmlformats.org/drawingml/2006/chartDrawing">
    <cdr:from>
      <cdr:x>0.8998</cdr:x>
      <cdr:y>0.01672</cdr:y>
    </cdr:from>
    <cdr:to>
      <cdr:x>0.93925</cdr:x>
      <cdr:y>0.07049</cdr:y>
    </cdr:to>
    <cdr:sp macro="" textlink="">
      <cdr:nvSpPr>
        <cdr:cNvPr id="7" name="TextBox 1"/>
        <cdr:cNvSpPr txBox="1"/>
      </cdr:nvSpPr>
      <cdr:spPr>
        <a:xfrm xmlns:a="http://schemas.openxmlformats.org/drawingml/2006/main">
          <a:off x="3252472" y="36635"/>
          <a:ext cx="142598" cy="117762"/>
        </a:xfrm>
        <a:prstGeom xmlns:a="http://schemas.openxmlformats.org/drawingml/2006/main" prst="rect">
          <a:avLst/>
        </a:prstGeom>
      </cdr:spPr>
      <cdr:txBody>
        <a:bodyPr xmlns:a="http://schemas.openxmlformats.org/drawingml/2006/main" wrap="none" lIns="0" tIns="0" rIns="0" bIns="0"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800" b="1">
              <a:latin typeface="Assistant" panose="00000500000000000000" pitchFamily="2" charset="-79"/>
              <a:cs typeface="Assistant" panose="00000500000000000000" pitchFamily="2" charset="-79"/>
            </a:rPr>
            <a:t>247</a:t>
          </a:r>
        </a:p>
      </cdr:txBody>
    </cdr:sp>
  </cdr:relSizeAnchor>
</c:userShapes>
</file>

<file path=xl/drawings/drawing3.xml><?xml version="1.0" encoding="utf-8"?>
<xdr:wsDr xmlns:xdr="http://schemas.openxmlformats.org/drawingml/2006/spreadsheetDrawing" xmlns:a="http://schemas.openxmlformats.org/drawingml/2006/main">
  <xdr:absoluteAnchor>
    <xdr:pos x="57566" y="350678"/>
    <xdr:ext cx="3600000" cy="2160000"/>
    <xdr:graphicFrame macro="">
      <xdr:nvGraphicFramePr>
        <xdr:cNvPr id="2" name="תרשים 1" descr="תרומת השינוי של המטבעות השונים לשינוי בשער החליפין הנומינלי האפקטיבי" title="תרומת השינוי במטבעות השונים לשינוי בשער החליפין הנומינלי האפקטיבי "/>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twoCellAnchor>
    <xdr:from>
      <xdr:col>0</xdr:col>
      <xdr:colOff>43313</xdr:colOff>
      <xdr:row>4</xdr:row>
      <xdr:rowOff>53686</xdr:rowOff>
    </xdr:from>
    <xdr:to>
      <xdr:col>3</xdr:col>
      <xdr:colOff>182563</xdr:colOff>
      <xdr:row>15</xdr:row>
      <xdr:rowOff>118186</xdr:rowOff>
    </xdr:to>
    <xdr:graphicFrame macro="">
      <xdr:nvGraphicFramePr>
        <xdr:cNvPr id="3" name="תרשים 2" title="איור ד'- 17: נפח המסחר היומי הממוצע  בשוק המט&quot;ח בפילוח למגזר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0.7717</cdr:x>
      <cdr:y>0.01554</cdr:y>
    </cdr:from>
    <cdr:to>
      <cdr:x>1</cdr:x>
      <cdr:y>0.23238</cdr:y>
    </cdr:to>
    <cdr:sp macro="" textlink="">
      <cdr:nvSpPr>
        <cdr:cNvPr id="2" name="TextBox 1"/>
        <cdr:cNvSpPr txBox="1"/>
      </cdr:nvSpPr>
      <cdr:spPr>
        <a:xfrm xmlns:a="http://schemas.openxmlformats.org/drawingml/2006/main">
          <a:off x="2778125" y="33561"/>
          <a:ext cx="821874" cy="46837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1"/>
          <a:r>
            <a:rPr lang="he-IL" sz="1100">
              <a:latin typeface="Assistant" panose="00000500000000000000" pitchFamily="2" charset="-79"/>
              <a:cs typeface="Assistant" panose="00000500000000000000" pitchFamily="2" charset="-79"/>
            </a:rPr>
            <a:t>100%</a:t>
          </a:r>
          <a:r>
            <a:rPr lang="he-IL" sz="1100" baseline="0">
              <a:latin typeface="Assistant" panose="00000500000000000000" pitchFamily="2" charset="-79"/>
              <a:cs typeface="Assistant" panose="00000500000000000000" pitchFamily="2" charset="-79"/>
            </a:rPr>
            <a:t> = 8.4 </a:t>
          </a:r>
          <a:r>
            <a:rPr lang="en-US" sz="1100" baseline="0">
              <a:latin typeface="Assistant" panose="00000500000000000000" pitchFamily="2" charset="-79"/>
              <a:cs typeface="Assistant" panose="00000500000000000000" pitchFamily="2" charset="-79"/>
            </a:rPr>
            <a:t>Billions</a:t>
          </a:r>
          <a:r>
            <a:rPr lang="he-IL" sz="1100" baseline="0">
              <a:latin typeface="Assistant" panose="00000500000000000000" pitchFamily="2" charset="-79"/>
              <a:cs typeface="Assistant" panose="00000500000000000000" pitchFamily="2" charset="-79"/>
            </a:rPr>
            <a:t> $</a:t>
          </a:r>
          <a:endParaRPr lang="he-IL" sz="1100">
            <a:latin typeface="Assistant" panose="00000500000000000000" pitchFamily="2" charset="-79"/>
            <a:cs typeface="Assistant" panose="00000500000000000000" pitchFamily="2" charset="-79"/>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2226</xdr:colOff>
      <xdr:row>4</xdr:row>
      <xdr:rowOff>2071</xdr:rowOff>
    </xdr:from>
    <xdr:to>
      <xdr:col>5</xdr:col>
      <xdr:colOff>200440</xdr:colOff>
      <xdr:row>16</xdr:row>
      <xdr:rowOff>20424</xdr:rowOff>
    </xdr:to>
    <xdr:graphicFrame macro="">
      <xdr:nvGraphicFramePr>
        <xdr:cNvPr id="3" name="תרשים 2" title="איור ד'- 18: משקל הגופים המוסדיים מנפח המסחר הכולל במט&quot;ח, לפי מדינו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62643</xdr:colOff>
      <xdr:row>4</xdr:row>
      <xdr:rowOff>61632</xdr:rowOff>
    </xdr:from>
    <xdr:to>
      <xdr:col>5</xdr:col>
      <xdr:colOff>244849</xdr:colOff>
      <xdr:row>16</xdr:row>
      <xdr:rowOff>58897</xdr:rowOff>
    </xdr:to>
    <xdr:graphicFrame macro="">
      <xdr:nvGraphicFramePr>
        <xdr:cNvPr id="3" name="תרשים 2" title="איור ד'- 19:  משקל המגזר העסקי מנפח המסחר הכולל במט&quot;ח, לפי מדינו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0.92455</cdr:x>
      <cdr:y>0.03673</cdr:y>
    </cdr:from>
    <cdr:to>
      <cdr:x>0.97583</cdr:x>
      <cdr:y>0.09781</cdr:y>
    </cdr:to>
    <cdr:sp macro="" textlink="">
      <cdr:nvSpPr>
        <cdr:cNvPr id="2" name="TextBox 1"/>
        <cdr:cNvSpPr txBox="1"/>
      </cdr:nvSpPr>
      <cdr:spPr>
        <a:xfrm xmlns:a="http://schemas.openxmlformats.org/drawingml/2006/main">
          <a:off x="3352294" y="80898"/>
          <a:ext cx="185934" cy="134539"/>
        </a:xfrm>
        <a:prstGeom xmlns:a="http://schemas.openxmlformats.org/drawingml/2006/main" prst="rect">
          <a:avLst/>
        </a:prstGeom>
      </cdr:spPr>
      <cdr:txBody>
        <a:bodyPr xmlns:a="http://schemas.openxmlformats.org/drawingml/2006/main" vertOverflow="clip" wrap="square" lIns="0" tIns="0" rIns="0" bIns="0" rtlCol="1"/>
        <a:lstStyle xmlns:a="http://schemas.openxmlformats.org/drawingml/2006/main"/>
        <a:p xmlns:a="http://schemas.openxmlformats.org/drawingml/2006/main">
          <a:r>
            <a:rPr lang="en-US" sz="900" b="1">
              <a:solidFill>
                <a:sysClr val="windowText" lastClr="000000"/>
              </a:solidFill>
              <a:latin typeface="Assistant" panose="00000500000000000000" pitchFamily="2" charset="-79"/>
              <a:cs typeface="Assistant" panose="00000500000000000000" pitchFamily="2" charset="-79"/>
            </a:rPr>
            <a:t>70</a:t>
          </a:r>
          <a:endParaRPr lang="he-IL" sz="900" b="1">
            <a:solidFill>
              <a:sysClr val="windowText" lastClr="000000"/>
            </a:solidFill>
            <a:latin typeface="Assistant" panose="00000500000000000000" pitchFamily="2" charset="-79"/>
            <a:cs typeface="Assistant" panose="00000500000000000000" pitchFamily="2" charset="-79"/>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0.88815</cdr:y>
    </cdr:from>
    <cdr:to>
      <cdr:x>1</cdr:x>
      <cdr:y>0.9992</cdr:y>
    </cdr:to>
    <cdr:sp macro="" textlink="">
      <cdr:nvSpPr>
        <cdr:cNvPr id="9" name="Text Box 3"/>
        <cdr:cNvSpPr txBox="1">
          <a:spLocks xmlns:a="http://schemas.openxmlformats.org/drawingml/2006/main" noChangeArrowheads="1"/>
        </cdr:cNvSpPr>
      </cdr:nvSpPr>
      <cdr:spPr bwMode="auto">
        <a:xfrm xmlns:a="http://schemas.openxmlformats.org/drawingml/2006/main" flipH="1">
          <a:off x="0" y="1918404"/>
          <a:ext cx="3600000" cy="239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C0C0C0" mc:Ignorable="a14" a14:legacySpreadsheetColorIndex="22">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800" b="0" i="0" u="none" strike="noStrike" baseline="0">
              <a:solidFill>
                <a:srgbClr val="000000"/>
              </a:solidFill>
              <a:latin typeface="Assistant" panose="00000500000000000000" pitchFamily="2" charset="-79"/>
              <a:cs typeface="Assistant" panose="00000500000000000000" pitchFamily="2" charset="-79"/>
            </a:rPr>
            <a:t>Contribution to appreciation of the NIS   Contribution to depreciation of the NIS</a:t>
          </a:r>
          <a:endParaRPr lang="he-IL" sz="800" b="0" i="0" u="none" strike="noStrike" baseline="0">
            <a:solidFill>
              <a:srgbClr val="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0.59188</cdr:x>
      <cdr:y>0.97714</cdr:y>
    </cdr:from>
    <cdr:to>
      <cdr:x>0.6794</cdr:x>
      <cdr:y>0.97714</cdr:y>
    </cdr:to>
    <cdr:sp macro="" textlink="">
      <cdr:nvSpPr>
        <cdr:cNvPr id="10" name="Line 5" title="אילסטרציה"/>
        <cdr:cNvSpPr>
          <a:spLocks xmlns:a="http://schemas.openxmlformats.org/drawingml/2006/main" noChangeShapeType="1"/>
        </cdr:cNvSpPr>
      </cdr:nvSpPr>
      <cdr:spPr bwMode="auto">
        <a:xfrm xmlns:a="http://schemas.openxmlformats.org/drawingml/2006/main" flipH="1">
          <a:off x="2130764" y="2110620"/>
          <a:ext cx="315072" cy="0"/>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a:p>
      </cdr:txBody>
    </cdr:sp>
  </cdr:relSizeAnchor>
  <cdr:relSizeAnchor xmlns:cdr="http://schemas.openxmlformats.org/drawingml/2006/chartDrawing">
    <cdr:from>
      <cdr:x>0.72006</cdr:x>
      <cdr:y>0.97714</cdr:y>
    </cdr:from>
    <cdr:to>
      <cdr:x>0.80589</cdr:x>
      <cdr:y>0.97714</cdr:y>
    </cdr:to>
    <cdr:sp macro="" textlink="">
      <cdr:nvSpPr>
        <cdr:cNvPr id="15" name="Line 4" title="אילסטרציה"/>
        <cdr:cNvSpPr>
          <a:spLocks xmlns:a="http://schemas.openxmlformats.org/drawingml/2006/main" noChangeShapeType="1"/>
        </cdr:cNvSpPr>
      </cdr:nvSpPr>
      <cdr:spPr bwMode="auto">
        <a:xfrm xmlns:a="http://schemas.openxmlformats.org/drawingml/2006/main">
          <a:off x="2592212" y="2110620"/>
          <a:ext cx="308988" cy="0"/>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a:p>
      </cdr:txBody>
    </cdr:sp>
  </cdr:relSizeAnchor>
</c:userShapes>
</file>

<file path=xl/drawings/drawing5.xml><?xml version="1.0" encoding="utf-8"?>
<xdr:wsDr xmlns:xdr="http://schemas.openxmlformats.org/drawingml/2006/spreadsheetDrawing" xmlns:a="http://schemas.openxmlformats.org/drawingml/2006/main">
  <xdr:absoluteAnchor>
    <xdr:pos x="0" y="377732"/>
    <xdr:ext cx="3600000" cy="2160000"/>
    <xdr:graphicFrame macro="">
      <xdr:nvGraphicFramePr>
        <xdr:cNvPr id="2" name="תרשים 1" descr="שיעור השינוי של הדולר כנגד המטבעות העיקריים" title="שיעור השינוי של הדולר כנגד המטבעות העיקריים"/>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0.04185</cdr:x>
      <cdr:y>0.89523</cdr:y>
    </cdr:from>
    <cdr:to>
      <cdr:x>0.98405</cdr:x>
      <cdr:y>0.96501</cdr:y>
    </cdr:to>
    <cdr:sp macro="" textlink="">
      <cdr:nvSpPr>
        <cdr:cNvPr id="3" name="TextBox 2"/>
        <cdr:cNvSpPr txBox="1"/>
      </cdr:nvSpPr>
      <cdr:spPr>
        <a:xfrm xmlns:a="http://schemas.openxmlformats.org/drawingml/2006/main">
          <a:off x="150677" y="1933693"/>
          <a:ext cx="3391920" cy="1507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a:endParaRPr lang="he-IL" sz="80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cdr:x>
      <cdr:y>0.87285</cdr:y>
    </cdr:from>
    <cdr:to>
      <cdr:x>0.60699</cdr:x>
      <cdr:y>0.96496</cdr:y>
    </cdr:to>
    <cdr:sp macro="" textlink="">
      <cdr:nvSpPr>
        <cdr:cNvPr id="8" name="Text Box 3" title="אילסטרציה"/>
        <cdr:cNvSpPr txBox="1">
          <a:spLocks xmlns:a="http://schemas.openxmlformats.org/drawingml/2006/main" noChangeArrowheads="1"/>
        </cdr:cNvSpPr>
      </cdr:nvSpPr>
      <cdr:spPr bwMode="auto">
        <a:xfrm xmlns:a="http://schemas.openxmlformats.org/drawingml/2006/main" flipH="1">
          <a:off x="0" y="1885347"/>
          <a:ext cx="2185164" cy="1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C0C0C0" mc:Ignorable="a14" a14:legacySpreadsheetColorIndex="22">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600" b="0" i="0" u="none" strike="noStrike" baseline="0">
              <a:solidFill>
                <a:srgbClr val="000000"/>
              </a:solidFill>
              <a:latin typeface="Assistant" panose="00000500000000000000" pitchFamily="2" charset="-79"/>
              <a:cs typeface="Assistant" panose="00000500000000000000" pitchFamily="2" charset="-79"/>
            </a:rPr>
            <a:t>Weaker dollar    Stronger dollar</a:t>
          </a:r>
          <a:endParaRPr lang="he-IL" sz="600" b="0" i="0" u="none" strike="noStrike" baseline="0">
            <a:solidFill>
              <a:srgbClr val="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0.21268</cdr:x>
      <cdr:y>0.95889</cdr:y>
    </cdr:from>
    <cdr:to>
      <cdr:x>0.30015</cdr:x>
      <cdr:y>0.95889</cdr:y>
    </cdr:to>
    <cdr:sp macro="" textlink="">
      <cdr:nvSpPr>
        <cdr:cNvPr id="9" name="Line 5" title="אילסטרציה"/>
        <cdr:cNvSpPr>
          <a:spLocks xmlns:a="http://schemas.openxmlformats.org/drawingml/2006/main" noChangeShapeType="1"/>
        </cdr:cNvSpPr>
      </cdr:nvSpPr>
      <cdr:spPr bwMode="auto">
        <a:xfrm xmlns:a="http://schemas.openxmlformats.org/drawingml/2006/main" flipH="1">
          <a:off x="765648" y="2071212"/>
          <a:ext cx="314892" cy="0"/>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sz="1100" b="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0.33101</cdr:x>
      <cdr:y>0.95842</cdr:y>
    </cdr:from>
    <cdr:to>
      <cdr:x>0.41679</cdr:x>
      <cdr:y>0.95842</cdr:y>
    </cdr:to>
    <cdr:sp macro="" textlink="">
      <cdr:nvSpPr>
        <cdr:cNvPr id="11" name="Line 4" title="אילסטרציה"/>
        <cdr:cNvSpPr>
          <a:spLocks xmlns:a="http://schemas.openxmlformats.org/drawingml/2006/main" noChangeShapeType="1"/>
        </cdr:cNvSpPr>
      </cdr:nvSpPr>
      <cdr:spPr bwMode="auto">
        <a:xfrm xmlns:a="http://schemas.openxmlformats.org/drawingml/2006/main">
          <a:off x="1191636" y="2070197"/>
          <a:ext cx="308808" cy="0"/>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sz="1100" b="0">
            <a:latin typeface="Assistant" panose="00000500000000000000" pitchFamily="2" charset="-79"/>
            <a:cs typeface="Assistant" panose="00000500000000000000" pitchFamily="2" charset="-79"/>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380699</xdr:colOff>
      <xdr:row>2</xdr:row>
      <xdr:rowOff>16809</xdr:rowOff>
    </xdr:from>
    <xdr:to>
      <xdr:col>5</xdr:col>
      <xdr:colOff>535824</xdr:colOff>
      <xdr:row>13</xdr:row>
      <xdr:rowOff>81309</xdr:rowOff>
    </xdr:to>
    <xdr:graphicFrame macro="">
      <xdr:nvGraphicFramePr>
        <xdr:cNvPr id="4" name="תרשים 3" descr="השינוי בשער החליפין שקל/דולר לפי השפעה מקומית וגלובלית" title="השינוי בשער החליפין שקל/דולר לפי השפעה מקומית וגלובלי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404967</xdr:colOff>
      <xdr:row>10</xdr:row>
      <xdr:rowOff>174172</xdr:rowOff>
    </xdr:from>
    <xdr:to>
      <xdr:col>4</xdr:col>
      <xdr:colOff>0</xdr:colOff>
      <xdr:row>13</xdr:row>
      <xdr:rowOff>71438</xdr:rowOff>
    </xdr:to>
    <xdr:graphicFrame macro="">
      <xdr:nvGraphicFramePr>
        <xdr:cNvPr id="5" name="תרשים 4" title="השינוי בשער החליפין לפי השפעה שנתית מקומית וגלובלי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195259</xdr:colOff>
      <xdr:row>11</xdr:row>
      <xdr:rowOff>20895</xdr:rowOff>
    </xdr:from>
    <xdr:to>
      <xdr:col>4</xdr:col>
      <xdr:colOff>215347</xdr:colOff>
      <xdr:row>12</xdr:row>
      <xdr:rowOff>8283</xdr:rowOff>
    </xdr:to>
    <xdr:sp macro="" textlink="">
      <xdr:nvSpPr>
        <xdr:cNvPr id="2" name="TextBox 1"/>
        <xdr:cNvSpPr txBox="1"/>
      </xdr:nvSpPr>
      <xdr:spPr>
        <a:xfrm flipH="1">
          <a:off x="1421085" y="2116395"/>
          <a:ext cx="1212784" cy="177888"/>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800">
              <a:solidFill>
                <a:schemeClr val="bg1"/>
              </a:solidFill>
              <a:latin typeface="Assistant" panose="00000500000000000000" pitchFamily="2" charset="-79"/>
              <a:cs typeface="Assistant" panose="00000500000000000000" pitchFamily="2" charset="-79"/>
            </a:rPr>
            <a:t>Annual domestic effect</a:t>
          </a:r>
          <a:endParaRPr lang="he-IL" sz="800">
            <a:solidFill>
              <a:schemeClr val="bg1"/>
            </a:solidFill>
            <a:latin typeface="Assistant" panose="00000500000000000000" pitchFamily="2" charset="-79"/>
            <a:cs typeface="Assistant" panose="00000500000000000000" pitchFamily="2" charset="-79"/>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0.01385</cdr:x>
      <cdr:y>0.76636</cdr:y>
    </cdr:from>
    <cdr:to>
      <cdr:x>0.35784</cdr:x>
      <cdr:y>0.89553</cdr:y>
    </cdr:to>
    <cdr:sp macro="" textlink="">
      <cdr:nvSpPr>
        <cdr:cNvPr id="2" name="Text Box 3"/>
        <cdr:cNvSpPr txBox="1">
          <a:spLocks xmlns:a="http://schemas.openxmlformats.org/drawingml/2006/main" noChangeArrowheads="1"/>
        </cdr:cNvSpPr>
      </cdr:nvSpPr>
      <cdr:spPr bwMode="auto">
        <a:xfrm xmlns:a="http://schemas.openxmlformats.org/drawingml/2006/main" flipH="1">
          <a:off x="49925" y="1655342"/>
          <a:ext cx="1240374" cy="279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C0C0C0" mc:Ignorable="a14" a14:legacySpreadsheetColorIndex="22">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he-IL" sz="700" b="0" i="0" u="none" strike="noStrike" baseline="0">
              <a:solidFill>
                <a:sysClr val="windowText" lastClr="000000"/>
              </a:solidFill>
              <a:latin typeface="Assistant" panose="00000500000000000000" pitchFamily="2" charset="-79"/>
              <a:cs typeface="Assistant" panose="00000500000000000000" pitchFamily="2" charset="-79"/>
            </a:rPr>
            <a:t>התחזקות הדולר</a:t>
          </a:r>
          <a:r>
            <a:rPr lang="en-US" sz="700" b="0" i="0" u="none" strike="noStrike" baseline="0">
              <a:solidFill>
                <a:sysClr val="windowText" lastClr="000000"/>
              </a:solidFill>
              <a:latin typeface="Assistant" panose="00000500000000000000" pitchFamily="2" charset="-79"/>
              <a:cs typeface="Assistant" panose="00000500000000000000" pitchFamily="2" charset="-79"/>
            </a:rPr>
            <a:t>  </a:t>
          </a:r>
          <a:r>
            <a:rPr lang="he-IL" sz="700" b="0" i="0" u="none" strike="noStrike" baseline="0">
              <a:solidFill>
                <a:sysClr val="windowText" lastClr="000000"/>
              </a:solidFill>
              <a:latin typeface="Assistant" panose="00000500000000000000" pitchFamily="2" charset="-79"/>
              <a:cs typeface="Assistant" panose="00000500000000000000" pitchFamily="2" charset="-79"/>
            </a:rPr>
            <a:t>היחלשות הדולר</a:t>
          </a:r>
          <a:r>
            <a:rPr lang="en-US" sz="700" b="0" i="0" u="none" strike="noStrike" baseline="0">
              <a:solidFill>
                <a:sysClr val="windowText" lastClr="000000"/>
              </a:solidFill>
              <a:latin typeface="Assistant" panose="00000500000000000000" pitchFamily="2" charset="-79"/>
              <a:cs typeface="Assistant" panose="00000500000000000000" pitchFamily="2" charset="-79"/>
            </a:rPr>
            <a:t>   </a:t>
          </a:r>
          <a:endParaRPr lang="he-IL" sz="700" b="0" i="0" u="none" strike="noStrike" baseline="0">
            <a:solidFill>
              <a:sysClr val="windowText" lastClr="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0.2753</cdr:x>
      <cdr:y>0.86399</cdr:y>
    </cdr:from>
    <cdr:to>
      <cdr:x>0.27543</cdr:x>
      <cdr:y>0.94658</cdr:y>
    </cdr:to>
    <cdr:sp macro="" textlink="">
      <cdr:nvSpPr>
        <cdr:cNvPr id="3" name="Line 5" title="אילסטרציה"/>
        <cdr:cNvSpPr>
          <a:spLocks xmlns:a="http://schemas.openxmlformats.org/drawingml/2006/main" noChangeShapeType="1"/>
        </cdr:cNvSpPr>
      </cdr:nvSpPr>
      <cdr:spPr bwMode="auto">
        <a:xfrm xmlns:a="http://schemas.openxmlformats.org/drawingml/2006/main" rot="5400000" flipH="1" flipV="1">
          <a:off x="905257" y="1955185"/>
          <a:ext cx="178394" cy="469"/>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sz="1100" b="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0.13087</cdr:x>
      <cdr:y>0.85616</cdr:y>
    </cdr:from>
    <cdr:to>
      <cdr:x>0.13147</cdr:x>
      <cdr:y>0.94674</cdr:y>
    </cdr:to>
    <cdr:sp macro="" textlink="">
      <cdr:nvSpPr>
        <cdr:cNvPr id="4" name="Line 4" title="אילסטרציה"/>
        <cdr:cNvSpPr>
          <a:spLocks xmlns:a="http://schemas.openxmlformats.org/drawingml/2006/main" noChangeShapeType="1"/>
        </cdr:cNvSpPr>
      </cdr:nvSpPr>
      <cdr:spPr bwMode="auto">
        <a:xfrm xmlns:a="http://schemas.openxmlformats.org/drawingml/2006/main" rot="5400000" flipV="1">
          <a:off x="375890" y="1946053"/>
          <a:ext cx="195653" cy="2167"/>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sz="1100" b="0">
            <a:latin typeface="Assistant" panose="00000500000000000000" pitchFamily="2" charset="-79"/>
            <a:cs typeface="Assistant" panose="00000500000000000000" pitchFamily="2" charset="-79"/>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55561</xdr:rowOff>
    </xdr:from>
    <xdr:to>
      <xdr:col>5</xdr:col>
      <xdr:colOff>186875</xdr:colOff>
      <xdr:row>13</xdr:row>
      <xdr:rowOff>120061</xdr:rowOff>
    </xdr:to>
    <xdr:graphicFrame macro="">
      <xdr:nvGraphicFramePr>
        <xdr:cNvPr id="3" name="תרשים 2" descr="סטיית התקן של השינוי בשער חליפין " title="סטיית התקן של השינוי בשער חליפין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7" name="טבלה228" displayName="טבלה228" ref="G1:J14" totalsRowShown="0" headerRowDxfId="159" dataDxfId="157" headerRowBorderDxfId="158" tableBorderDxfId="156" headerRowCellStyle="Normal 2 3 3">
  <tableColumns count="4">
    <tableColumn id="2" name="month" dataDxfId="155" dataCellStyle="Normal 6 2"/>
    <tableColumn id="3" name="NIS/$" dataDxfId="154" dataCellStyle="Normal 6 2"/>
    <tableColumn id="4" name="Nominal Effective Exchange Rate" dataDxfId="153" dataCellStyle="Normal 6 2"/>
    <tableColumn id="5" name="NIS/€" dataDxfId="152"/>
  </tableColumns>
  <tableStyleInfo name="TableStyleLight18" showFirstColumn="0" showLastColumn="0" showRowStripes="1" showColumnStripes="0"/>
  <extLst>
    <ext xmlns:x14="http://schemas.microsoft.com/office/spreadsheetml/2009/9/main" uri="{504A1905-F514-4f6f-8877-14C23A59335A}">
      <x14:table altText="מדדי דולר/שקל, אירו/שקל ושער החליפין הנומינלי האפקטיבי " altTextSummary="מדדי דולר/שקל, אירו/שקל ושער החליפין הנומינלי האפקטיבי שנת 2022 לפי חודשים"/>
    </ext>
  </extLst>
</table>
</file>

<file path=xl/tables/table10.xml><?xml version="1.0" encoding="utf-8"?>
<table xmlns="http://schemas.openxmlformats.org/spreadsheetml/2006/main" id="14" name="טבלה14" displayName="טבלה14" ref="A1:E25" totalsRowShown="0" headerRowDxfId="91" dataDxfId="89" headerRowBorderDxfId="90" tableBorderDxfId="88">
  <tableColumns count="5">
    <tableColumn id="1" name="year" dataDxfId="87"/>
    <tableColumn id="2" name="month" dataDxfId="86"/>
    <tableColumn id="4" name="Net transactions in NIS/forex derivatve instruments" dataDxfId="85"/>
    <tableColumn id="7" name="Net transactions in capital and debt instruments, incl. collateral payments in forex" dataDxfId="84"/>
    <tableColumn id="8" name="Total cumulative foreign exchange transactions (incl. derivatives)" dataDxfId="83"/>
  </tableColumns>
  <tableStyleInfo name="TableStyleLight18" showFirstColumn="0" showLastColumn="0" showRowStripes="1" showColumnStripes="0"/>
  <extLst>
    <ext xmlns:x14="http://schemas.microsoft.com/office/spreadsheetml/2009/9/main" uri="{504A1905-F514-4f6f-8877-14C23A59335A}">
      <x14:table altText="התנועות המצטברות נטו במט&quot;ח של הגופים המוסדיים" altTextSummary="התנועות המצטברות נטו במט&quot;ח של הגופים המוסדיים"/>
    </ext>
  </extLst>
</table>
</file>

<file path=xl/tables/table11.xml><?xml version="1.0" encoding="utf-8"?>
<table xmlns="http://schemas.openxmlformats.org/spreadsheetml/2006/main" id="19" name="טבלה19" displayName="טבלה19" ref="A2:F50" totalsRowShown="0" headerRowBorderDxfId="82" headerRowCellStyle="Normal" dataCellStyle="Normal">
  <tableColumns count="6">
    <tableColumn id="6" name="year" dataCellStyle="Normal"/>
    <tableColumn id="1" name="date" dataCellStyle="Normal"/>
    <tableColumn id="2" name="Equity Balances" dataCellStyle="Normal"/>
    <tableColumn id="3" name="Chanfe" dataCellStyle="Normal"/>
    <tableColumn id="4" name="Net transactions" dataCellStyle="Normal"/>
    <tableColumn id="5" name="Price Changes" dataCellStyle="Normal"/>
  </tableColumns>
  <tableStyleInfo name="TableStyleLight18" showFirstColumn="0" showLastColumn="0" showRowStripes="1" showColumnStripes="0"/>
  <extLst>
    <ext xmlns:x14="http://schemas.microsoft.com/office/spreadsheetml/2009/9/main" uri="{504A1905-F514-4f6f-8877-14C23A59335A}">
      <x14:table altText="יתרת המניות הזרות – פירוק לתנועות ולמחירים" altTextSummary="יתרת המניות הזרות – פירוק לתנועות ולמחירים"/>
    </ext>
  </extLst>
</table>
</file>

<file path=xl/tables/table12.xml><?xml version="1.0" encoding="utf-8"?>
<table xmlns="http://schemas.openxmlformats.org/spreadsheetml/2006/main" id="2" name="טבלה2" displayName="טבלה2" ref="A1:G14" totalsRowShown="0" headerRowDxfId="81" dataDxfId="80">
  <autoFilter ref="A1:G14"/>
  <tableColumns count="7">
    <tableColumn id="1" name="year" dataDxfId="79" totalsRowDxfId="78"/>
    <tableColumn id="2" name="month" dataDxfId="77" totalsRowDxfId="76"/>
    <tableColumn id="3" name="Total exposure - right scale" dataDxfId="75" totalsRowDxfId="74"/>
    <tableColumn id="4" name="Exposure in balance-sheet assets" dataDxfId="73" totalsRowDxfId="72"/>
    <tableColumn id="5" name="Exposure in derivative instruments" dataDxfId="71" totalsRowDxfId="70"/>
    <tableColumn id="6" name="Exposure as a share of total assets (right scale)" dataDxfId="69" totalsRowDxfId="68"/>
    <tableColumn id="7" name="column1" dataDxfId="67" totalsRowDxfId="66"/>
  </tableColumns>
  <tableStyleInfo name="TableStyleLight11" showFirstColumn="0" showLastColumn="0" showRowStripes="1" showColumnStripes="0"/>
  <extLst>
    <ext xmlns:x14="http://schemas.microsoft.com/office/spreadsheetml/2009/9/main" uri="{504A1905-F514-4f6f-8877-14C23A59335A}">
      <x14:table altText="התנועות המצטברות נטו במט&quot;ח של הגופים המוסדיים" altTextSummary="התנועות המצטברות נטו במט&quot;ח של הגופים המוסדיים"/>
    </ext>
  </extLst>
</table>
</file>

<file path=xl/tables/table13.xml><?xml version="1.0" encoding="utf-8"?>
<table xmlns="http://schemas.openxmlformats.org/spreadsheetml/2006/main" id="15" name="טבלה15" displayName="טבלה15" ref="A1:I6" totalsRowShown="0" headerRowDxfId="65" dataDxfId="63" headerRowBorderDxfId="64" tableBorderDxfId="62" totalsRowBorderDxfId="61" dataCellStyle="Percent">
  <tableColumns count="9">
    <tableColumn id="1" name="Institutional Investors" dataDxfId="60"/>
    <tableColumn id="2" name="2015" dataDxfId="59" dataCellStyle="Percent"/>
    <tableColumn id="4" name="2017" dataDxfId="58" dataCellStyle="Percent"/>
    <tableColumn id="3" name="2016" dataDxfId="57" dataCellStyle="Percent"/>
    <tableColumn id="5" name="2018" dataDxfId="56" dataCellStyle="Percent"/>
    <tableColumn id="6" name="2019" dataDxfId="55" dataCellStyle="Percent"/>
    <tableColumn id="7" name="2020" dataDxfId="54" dataCellStyle="Percent"/>
    <tableColumn id="8" name="2021" dataDxfId="53" dataCellStyle="Percent"/>
    <tableColumn id="9" name="2022" dataDxfId="52" dataCellStyle="Percent"/>
  </tableColumns>
  <tableStyleInfo name="TableStyleLight18" showFirstColumn="0" showLastColumn="0" showRowStripes="1" showColumnStripes="0"/>
  <extLst>
    <ext xmlns:x14="http://schemas.microsoft.com/office/spreadsheetml/2009/9/main" uri="{504A1905-F514-4f6f-8877-14C23A59335A}">
      <x14:table altText="שיעור החשיפה של הגופים המוסדיים למטבע חוץ"/>
    </ext>
  </extLst>
</table>
</file>

<file path=xl/tables/table14.xml><?xml version="1.0" encoding="utf-8"?>
<table xmlns="http://schemas.openxmlformats.org/spreadsheetml/2006/main" id="25" name="טבלה1226" displayName="טבלה1226" ref="A1:E12" totalsRowShown="0" headerRowDxfId="51" dataDxfId="49" headerRowBorderDxfId="50" tableBorderDxfId="48" totalsRowBorderDxfId="47">
  <tableColumns count="5">
    <tableColumn id="1" name="date" dataDxfId="46"/>
    <tableColumn id="2" name="Capital instruments" dataDxfId="45" dataCellStyle="Comma"/>
    <tableColumn id="3" name="Debt instruments" dataDxfId="44" dataCellStyle="Comma"/>
    <tableColumn id="4" name="Derivative instruments" dataDxfId="43"/>
    <tableColumn id="5" name="Total transactions in shekel assets" dataDxfId="42"/>
  </tableColumns>
  <tableStyleInfo name="TableStyleLight18" showFirstColumn="0" showLastColumn="0" showRowStripes="1" showColumnStripes="0"/>
  <extLst>
    <ext xmlns:x14="http://schemas.microsoft.com/office/spreadsheetml/2009/9/main" uri="{504A1905-F514-4f6f-8877-14C23A59335A}">
      <x14:table altText="אומדן התנועות נטו בנכסים שקליים של תושבי חוץ " altTextSummary="אומדן התנועות נטו בנכסים שקליים של תושבי חוץ "/>
    </ext>
  </extLst>
</table>
</file>

<file path=xl/tables/table15.xml><?xml version="1.0" encoding="utf-8"?>
<table xmlns="http://schemas.openxmlformats.org/spreadsheetml/2006/main" id="28" name="טבלה1329" displayName="טבלה1329" ref="A1:F38" totalsRowShown="0" headerRowDxfId="41" dataDxfId="40">
  <tableColumns count="6">
    <tableColumn id="1" name="year" dataDxfId="39"/>
    <tableColumn id="2" name="month" dataDxfId="38" dataCellStyle="Normal_חשיפה_תושבי_חוץ_רביעים4 2010(2)"/>
    <tableColumn id="3" name="Derivatives" dataDxfId="37" dataCellStyle="Normal_חשיפה_תושבי_חוץ_רביעים4 2010(2)"/>
    <tableColumn id="4" name="Debt instruments" dataDxfId="36"/>
    <tableColumn id="6" name="Capital instruments" dataDxfId="35"/>
    <tableColumn id="5" name="Exposure in shekels" dataDxfId="34">
      <calculatedColumnFormula>טבלה1329[[#This Row],[Derivatives]]+טבלה1329[[#This Row],[Debt instruments]]+טבלה1329[[#This Row],[Capital instruments]]</calculatedColumnFormula>
    </tableColumn>
  </tableColumns>
  <tableStyleInfo name="TableStyleLight18" showFirstColumn="0" showLastColumn="0" showRowStripes="1" showColumnStripes="0"/>
  <extLst>
    <ext xmlns:x14="http://schemas.microsoft.com/office/spreadsheetml/2009/9/main" uri="{504A1905-F514-4f6f-8877-14C23A59335A}">
      <x14:table altText="החשיפה לשקלים במכשירי חוב ובמכשירים נגזרים של תושבי חוץ" altTextSummary="החשיפה לשקלים במכשירי חוב ובמכשירים נגזרים של תושבי חוץ"/>
    </ext>
  </extLst>
</table>
</file>

<file path=xl/tables/table16.xml><?xml version="1.0" encoding="utf-8"?>
<table xmlns="http://schemas.openxmlformats.org/spreadsheetml/2006/main" id="16" name="טבלה16" displayName="טבלה16" ref="A1:E10" totalsRowShown="0" headerRowDxfId="33" dataDxfId="31" headerRowBorderDxfId="32" tableBorderDxfId="30" totalsRowBorderDxfId="29" dataCellStyle="Normal 6">
  <tableColumns count="5">
    <tableColumn id="1" name="year" dataDxfId="28" dataCellStyle="Normal 6"/>
    <tableColumn id="2" name="month" dataDxfId="27"/>
    <tableColumn id="3" name="Main importers and exporters" dataDxfId="26" dataCellStyle="Normal 6"/>
    <tableColumn id="4" name="Main importers" dataDxfId="25" dataCellStyle="Normal 6"/>
    <tableColumn id="5" name="Main exporters" dataDxfId="24" dataCellStyle="Normal 6"/>
  </tableColumns>
  <tableStyleInfo name="TableStyleLight18" showFirstColumn="0" showLastColumn="0" showRowStripes="1" showColumnStripes="0"/>
  <extLst>
    <ext xmlns:x14="http://schemas.microsoft.com/office/spreadsheetml/2009/9/main" uri="{504A1905-F514-4f6f-8877-14C23A59335A}">
      <x14:table altText="רכישות מט&quot;ח מצטברות נטו של חברות הייבוא והייצוא העיקריות" altTextSummary="רכישות מט&quot;ח מצטברות נטו של חברות הייבוא והייצוא העיקריות"/>
    </ext>
  </extLst>
</table>
</file>

<file path=xl/tables/table17.xml><?xml version="1.0" encoding="utf-8"?>
<table xmlns="http://schemas.openxmlformats.org/spreadsheetml/2006/main" id="17" name="טבלה17" displayName="טבלה17" ref="A1:D169" totalsRowShown="0" headerRowDxfId="23" dataDxfId="21" headerRowBorderDxfId="22" tableBorderDxfId="20" totalsRowBorderDxfId="19">
  <tableColumns count="4">
    <tableColumn id="1" name="date" dataDxfId="18"/>
    <tableColumn id="2" name="Capital and debt instruments" dataDxfId="17" dataCellStyle="Comma"/>
    <tableColumn id="3" name="Derivative instruments" dataDxfId="16" dataCellStyle="Comma"/>
    <tableColumn id="4" name="Total exposure to foreign exchange" dataDxfId="15" dataCellStyle="Comma"/>
  </tableColumns>
  <tableStyleInfo name="TableStyleLight18" showFirstColumn="0" showLastColumn="0" showRowStripes="1" showColumnStripes="0"/>
  <extLst>
    <ext xmlns:x14="http://schemas.microsoft.com/office/spreadsheetml/2009/9/main" uri="{504A1905-F514-4f6f-8877-14C23A59335A}">
      <x14:table altText="יתרת הנכסים נטו של מערכת הבנקאות במטבע חוץ וסך החשיפה למטבע חוץ" altTextSummary="יתרת הנכסים נטו של מערכת הבנקאות במטבע חוץ וסך החשיפה למטבע חוץ"/>
    </ext>
  </extLst>
</table>
</file>

<file path=xl/tables/table18.xml><?xml version="1.0" encoding="utf-8"?>
<table xmlns="http://schemas.openxmlformats.org/spreadsheetml/2006/main" id="5" name="טבלה176" displayName="טבלה176" ref="A1:F98" totalsRowShown="0" headerRowDxfId="14" dataDxfId="12" headerRowBorderDxfId="13" tableBorderDxfId="11" totalsRowBorderDxfId="10">
  <tableColumns count="6">
    <tableColumn id="1" name="date" dataDxfId="9"/>
    <tableColumn id="2" name="Banking system" dataDxfId="8" dataCellStyle="Comma"/>
    <tableColumn id="3" name="Nonresidents" dataDxfId="7" dataCellStyle="Comma"/>
    <tableColumn id="4" name="Institutional investors" dataDxfId="6" dataCellStyle="Comma"/>
    <tableColumn id="5" name="Business sector" dataDxfId="5"/>
    <tableColumn id="6" name="Other Israelis" dataDxfId="4"/>
  </tableColumns>
  <tableStyleInfo name="TableStyleLight18" showFirstColumn="0" showLastColumn="0" showRowStripes="1" showColumnStripes="0"/>
  <extLst>
    <ext xmlns:x14="http://schemas.microsoft.com/office/spreadsheetml/2009/9/main" uri="{504A1905-F514-4f6f-8877-14C23A59335A}">
      <x14:table altText="יתרת המכשירים הנגזרים של מערכת הבנקאות במטבע חוץ מול מגזרים נגדיים " altTextSummary="יתרת המכשירים הנגזרים של מערכת הבנקאות במטבע חוץ מול מגזרים נגדיים "/>
    </ext>
  </extLst>
</table>
</file>

<file path=xl/tables/table19.xml><?xml version="1.0" encoding="utf-8"?>
<table xmlns="http://schemas.openxmlformats.org/spreadsheetml/2006/main" id="13" name="טבלה13" displayName="טבלה13" ref="A1:B21" totalsRowShown="0">
  <autoFilter ref="A1:B21"/>
  <tableColumns count="2">
    <tableColumn id="1" name="country"/>
    <tableColumn id="2" name="Total Trading Volume"/>
  </tableColumns>
  <tableStyleInfo name="TableStyleLight11" showFirstColumn="0" showLastColumn="0" showRowStripes="1" showColumnStripes="0"/>
  <extLst>
    <ext xmlns:x14="http://schemas.microsoft.com/office/spreadsheetml/2009/9/main" uri="{504A1905-F514-4f6f-8877-14C23A59335A}">
      <x14:table altText="נפח המסחר היומי הממוצע בשוק המט&quot;ח כאחוז מהתוצר, לפי מדינות" altTextSummary="נפח המסחר היומי הממוצע בשוק המט&quot;ח כאחוז מהתוצר, לפי מדינות"/>
    </ext>
  </extLst>
</table>
</file>

<file path=xl/tables/table2.xml><?xml version="1.0" encoding="utf-8"?>
<table xmlns="http://schemas.openxmlformats.org/spreadsheetml/2006/main" id="1" name="טבלה1" displayName="טבלה1" ref="A1:E97" totalsRowShown="0" headerRowDxfId="151" tableBorderDxfId="150" headerRowCellStyle="Normal 2 3 3">
  <tableColumns count="5">
    <tableColumn id="1" name="date" dataDxfId="149"/>
    <tableColumn id="2" name="month" dataDxfId="148"/>
    <tableColumn id="3" name="NIS/$" dataDxfId="147" dataCellStyle="Normal 6 2"/>
    <tableColumn id="4" name="Nominal Effective Exchange Rate" dataDxfId="146" dataCellStyle="Normal 6 2"/>
    <tableColumn id="5" name="NIS/€" dataDxfId="145" dataCellStyle="Normal 6 2"/>
  </tableColumns>
  <tableStyleInfo name="TableStyleLight11" showFirstColumn="0" showLastColumn="0" showRowStripes="1" showColumnStripes="0"/>
  <extLst>
    <ext xmlns:x14="http://schemas.microsoft.com/office/spreadsheetml/2009/9/main" uri="{504A1905-F514-4f6f-8877-14C23A59335A}">
      <x14:table altText="מדדי דולר/שקל, אירו/שקל ושער החליפין הנומינלי האפקטיבי " altTextSummary="מדדי דולר/שקל, אירו/שקל ושער החליפין הנומינלי האפקטיבי לפי חודשים "/>
    </ext>
  </extLst>
</table>
</file>

<file path=xl/tables/table20.xml><?xml version="1.0" encoding="utf-8"?>
<table xmlns="http://schemas.openxmlformats.org/spreadsheetml/2006/main" id="18" name="טבלה18" displayName="טבלה18" ref="A1:B7" totalsRowShown="0" headerRowDxfId="3" dataDxfId="2">
  <tableColumns count="2">
    <tableColumn id="1" name="sector" dataDxfId="1"/>
    <tableColumn id="2" name=" Percent of Trading Volume" dataDxfId="0"/>
  </tableColumns>
  <tableStyleInfo name="TableStyleLight18" showFirstColumn="0" showLastColumn="0" showRowStripes="1" showColumnStripes="0"/>
  <extLst>
    <ext xmlns:x14="http://schemas.microsoft.com/office/spreadsheetml/2009/9/main" uri="{504A1905-F514-4f6f-8877-14C23A59335A}">
      <x14:table altText="נפח המסחר היומי הממוצע  בשוק המט&quot;ח בפילוח למגזרים" altTextSummary="נפח המסחר היומי הממוצע  בשוק המט&quot;ח בפילוח למגזרים"/>
    </ext>
  </extLst>
</table>
</file>

<file path=xl/tables/table21.xml><?xml version="1.0" encoding="utf-8"?>
<table xmlns="http://schemas.openxmlformats.org/spreadsheetml/2006/main" id="20" name="טבלה1321" displayName="טבלה1321" ref="A1:B21" totalsRowShown="0">
  <autoFilter ref="A1:B21"/>
  <tableColumns count="2">
    <tableColumn id="1" name="country"/>
    <tableColumn id="2" name="Total Trading Volume in Foreign Exchange, by Country"/>
  </tableColumns>
  <tableStyleInfo name="TableStyleLight11" showFirstColumn="0" showLastColumn="0" showRowStripes="1" showColumnStripes="0"/>
  <extLst>
    <ext xmlns:x14="http://schemas.microsoft.com/office/spreadsheetml/2009/9/main" uri="{504A1905-F514-4f6f-8877-14C23A59335A}">
      <x14:table altText="משקל הגופים המוסדיים מנפח המסחר הכולל במט&quot;ח, לפי מדינות" altTextSummary="משקל הגופים המוסדיים מנפח המסחר הכולל במט&quot;ח, לפי מדינות"/>
    </ext>
  </extLst>
</table>
</file>

<file path=xl/tables/table22.xml><?xml version="1.0" encoding="utf-8"?>
<table xmlns="http://schemas.openxmlformats.org/spreadsheetml/2006/main" id="24" name="טבלה725" displayName="טבלה725" ref="A1:B21" totalsRowShown="0">
  <autoFilter ref="A1:B21"/>
  <tableColumns count="2">
    <tableColumn id="1" name="country"/>
    <tableColumn id="2" name="Business Sector's Share of Total Trading Volume in Foreign Exchange, by Country"/>
  </tableColumns>
  <tableStyleInfo name="TableStyleLight11" showFirstColumn="0" showLastColumn="0" showRowStripes="1" showColumnStripes="0"/>
  <extLst>
    <ext xmlns:x14="http://schemas.microsoft.com/office/spreadsheetml/2009/9/main" uri="{504A1905-F514-4f6f-8877-14C23A59335A}">
      <x14:table altText="משקל המגזר העסקי מנפח המסחר הכולל במט&quot;ח, לפי מדינות" altTextSummary="משקל המגזר העסקי מנפח המסחר הכולל במט&quot;ח, לפי מדינות"/>
    </ext>
  </extLst>
</table>
</file>

<file path=xl/tables/table3.xml><?xml version="1.0" encoding="utf-8"?>
<table xmlns="http://schemas.openxmlformats.org/spreadsheetml/2006/main" id="3" name="טבלה3" displayName="טבלה3" ref="A1:B15" totalsRowShown="0" headerRowDxfId="144" dataDxfId="143" tableBorderDxfId="142">
  <sortState ref="A2:B15">
    <sortCondition descending="1" ref="B4"/>
  </sortState>
  <tableColumns count="2">
    <tableColumn id="1" name="Currency" dataDxfId="141"/>
    <tableColumn id="2" name=" Contribution of the Change in  in the Nominal Effective Rate" dataDxfId="140"/>
  </tableColumns>
  <tableStyleInfo name="TableStyleLight18" showFirstColumn="0" showLastColumn="0" showRowStripes="1" showColumnStripes="0"/>
  <extLst>
    <ext xmlns:x14="http://schemas.microsoft.com/office/spreadsheetml/2009/9/main" uri="{504A1905-F514-4f6f-8877-14C23A59335A}">
      <x14:table altText="תרומת השינוי במטבעות השונים לשינוי בשער החליפין הנומינלי האפקטיבי " altTextSummary="תרומת השינוי במטבעות השונים לשינוי בשער החליפין הנומינלי האפקטיבי "/>
    </ext>
  </extLst>
</table>
</file>

<file path=xl/tables/table4.xml><?xml version="1.0" encoding="utf-8"?>
<table xmlns="http://schemas.openxmlformats.org/spreadsheetml/2006/main" id="4" name="טבלה4" displayName="טבלה4" ref="A2:C17" totalsRowShown="0" headerRowDxfId="139" dataDxfId="138">
  <sortState ref="A3:C17">
    <sortCondition descending="1" ref="B4"/>
  </sortState>
  <tableColumns count="3">
    <tableColumn id="1" name="country" dataDxfId="137"/>
    <tableColumn id="2" name="change 1 " dataDxfId="136"/>
    <tableColumn id="3" name="chanfe 2 " dataDxfId="135"/>
  </tableColumns>
  <tableStyleInfo name="TableStyleLight18" showFirstColumn="0" showLastColumn="0" showRowStripes="1" showColumnStripes="0"/>
  <extLst>
    <ext xmlns:x14="http://schemas.microsoft.com/office/spreadsheetml/2009/9/main" uri="{504A1905-F514-4f6f-8877-14C23A59335A}">
      <x14:table altText="שיעור השינוי של הדולר כנגד המטבעות העיקריים" altTextSummary="שיעור השינוי של הדולר כנגד המטבעות העיקריים"/>
    </ext>
  </extLst>
</table>
</file>

<file path=xl/tables/table5.xml><?xml version="1.0" encoding="utf-8"?>
<table xmlns="http://schemas.openxmlformats.org/spreadsheetml/2006/main" id="6" name="טבלה6" displayName="טבלה6" ref="A1:H13" totalsRowShown="0" headerRowDxfId="134" dataDxfId="133" headerRowCellStyle="Normal 120" dataCellStyle="Normal 120">
  <tableColumns count="8">
    <tableColumn id="1" name="column1" dataDxfId="132" dataCellStyle="Normal 120"/>
    <tableColumn id="2" name="month " dataDxfId="131" dataCellStyle="Normal 120"/>
    <tableColumn id="3" name="Global" dataDxfId="130" dataCellStyle="Normal 120"/>
    <tableColumn id="4" name="Domestic" dataDxfId="129" dataCellStyle="Normal 120"/>
    <tableColumn id="5" name="NIS/$" dataDxfId="128" dataCellStyle="Normal 120"/>
    <tableColumn id="6" name="year " dataDxfId="127" dataCellStyle="Normal 120"/>
    <tableColumn id="7" name="Global 2 " dataDxfId="126" dataCellStyle="Normal 120"/>
    <tableColumn id="8" name="Domestic 2 " dataDxfId="125" dataCellStyle="Normal 120"/>
  </tableColumns>
  <tableStyleInfo name="TableStyleLight18" showFirstColumn="0" showLastColumn="0" showRowStripes="1" showColumnStripes="0"/>
  <extLst>
    <ext xmlns:x14="http://schemas.microsoft.com/office/spreadsheetml/2009/9/main" uri="{504A1905-F514-4f6f-8877-14C23A59335A}">
      <x14:table altText="השינוי בשער החליפין שקל/דולר לפי השפעה מקומית וגלובלית" altTextSummary="השינוי בשער החליפין שקל/דולר לפי השפעה מקומית וגלובלית"/>
    </ext>
  </extLst>
</table>
</file>

<file path=xl/tables/table6.xml><?xml version="1.0" encoding="utf-8"?>
<table xmlns="http://schemas.openxmlformats.org/spreadsheetml/2006/main" id="8" name="טבלה8" displayName="טבלה8" ref="A1:C181" totalsRowShown="0" headerRowDxfId="124" dataDxfId="123">
  <tableColumns count="3">
    <tableColumn id="1" name="Date" dataDxfId="122"/>
    <tableColumn id="2" name="Standard Deviation* of the Change in the NIS/$ Exchange Rate" dataDxfId="121" dataCellStyle="Percent 2"/>
    <tableColumn id="3" name="עמודה1" dataDxfId="120"/>
  </tableColumns>
  <tableStyleInfo name="TableStyleLight18" showFirstColumn="0" showLastColumn="0" showRowStripes="1" showColumnStripes="0"/>
  <extLst>
    <ext xmlns:x14="http://schemas.microsoft.com/office/spreadsheetml/2009/9/main" uri="{504A1905-F514-4f6f-8877-14C23A59335A}">
      <x14:table altText="סטיית התקן של השינוי בשער חליפין " altTextSummary="סטיית התקן של השינוי בשער חליפין "/>
    </ext>
  </extLst>
</table>
</file>

<file path=xl/tables/table7.xml><?xml version="1.0" encoding="utf-8"?>
<table xmlns="http://schemas.openxmlformats.org/spreadsheetml/2006/main" id="9" name="טבלה9" displayName="טבלה9" ref="A1:E49" totalsRowShown="0" headerRowDxfId="119" dataDxfId="118" dataCellStyle="Normal 3 2">
  <tableColumns count="5">
    <tableColumn id="1" name="year" dataDxfId="117"/>
    <tableColumn id="2" name="month" dataDxfId="116"/>
    <tableColumn id="3" name="Emerging markets average" dataDxfId="115" dataCellStyle="Normal 3 2"/>
    <tableColumn id="4" name="Advanced markets average" dataDxfId="114" dataCellStyle="Normal 3 2"/>
    <tableColumn id="5" name="Implied standard deviation in Israel" dataDxfId="113" dataCellStyle="Normal 3 2"/>
  </tableColumns>
  <tableStyleInfo name="TableStyleLight18" showFirstColumn="0" showLastColumn="0" showRowStripes="1" showColumnStripes="0"/>
  <extLst>
    <ext xmlns:x14="http://schemas.microsoft.com/office/spreadsheetml/2009/9/main" uri="{504A1905-F514-4f6f-8877-14C23A59335A}">
      <x14:table altText="סטיית התקן הגלומה באופציות על שערי החליפין מול הדולר " altTextSummary="סטיית התקן הגלומה באופציות על שערי החליפין מול הדולר "/>
    </ext>
  </extLst>
</table>
</file>

<file path=xl/tables/table8.xml><?xml version="1.0" encoding="utf-8"?>
<table xmlns="http://schemas.openxmlformats.org/spreadsheetml/2006/main" id="23" name="טבלה1024" displayName="טבלה1024" ref="A1:G38" totalsRowShown="0" headerRowDxfId="112" dataDxfId="111" tableBorderDxfId="110">
  <tableColumns count="7">
    <tableColumn id="1" name="שנה" dataDxfId="109"/>
    <tableColumn id="2" name="month" dataDxfId="108"/>
    <tableColumn id="3" name="Institutional investors_x000a_" dataDxfId="107"/>
    <tableColumn id="4" name="Nonresidents_x000a_" dataDxfId="106"/>
    <tableColumn id="5" name="Bank of israel" dataDxfId="105"/>
    <tableColumn id="6" name="_x000a_Business sector_x000a_" dataDxfId="104"/>
    <tableColumn id="7" name="Other financial sector_x000a_" dataDxfId="103"/>
  </tableColumns>
  <tableStyleInfo name="TableStyleLight18" showFirstColumn="0" showLastColumn="0" showRowStripes="1" showColumnStripes="0"/>
  <extLst>
    <ext xmlns:x14="http://schemas.microsoft.com/office/spreadsheetml/2009/9/main" uri="{504A1905-F514-4f6f-8877-14C23A59335A}">
      <x14:table altText="אומדן רכישות מטבע החוץ (+) המצטברות נטו של המגזרים העיקריים" altTextSummary="אומדן רכישות מטבע החוץ (+) המצטברות נטו של המגזרים העיקריים"/>
    </ext>
  </extLst>
</table>
</file>

<file path=xl/tables/table9.xml><?xml version="1.0" encoding="utf-8"?>
<table xmlns="http://schemas.openxmlformats.org/spreadsheetml/2006/main" id="11" name="טבלה11" displayName="טבלה11" ref="A1:I6" totalsRowShown="0" headerRowDxfId="102" dataDxfId="101">
  <tableColumns count="9">
    <tableColumn id="1" name="Sector" dataDxfId="100" dataCellStyle="Comma"/>
    <tableColumn id="5" name="column1" dataDxfId="99"/>
    <tableColumn id="6" name="2020" dataDxfId="98"/>
    <tableColumn id="7" name="column2" dataDxfId="97"/>
    <tableColumn id="8" name="column3" dataDxfId="96"/>
    <tableColumn id="9" name="2021" dataDxfId="95"/>
    <tableColumn id="10" name="column5" dataDxfId="94"/>
    <tableColumn id="11" name="column6" dataDxfId="93"/>
    <tableColumn id="2" name="2022" dataDxfId="92"/>
  </tableColumns>
  <tableStyleInfo name="TableStyleLight18" showFirstColumn="0" showLastColumn="0" showRowStripes="1" showColumnStripes="0"/>
  <extLst>
    <ext xmlns:x14="http://schemas.microsoft.com/office/spreadsheetml/2009/9/main" uri="{504A1905-F514-4f6f-8877-14C23A59335A}">
      <x14:table altText="אומדן רכישות מטבע החוץ (+) המצטברות נטו של המגזרים העיקריים" altTextSummary="אומדן רכישות מטבע החוץ (+) המצטברות נטו של המגזרים העיקריים"/>
    </ext>
  </extLst>
</table>
</file>

<file path=xl/theme/theme1.xml><?xml version="1.0" encoding="utf-8"?>
<a:theme xmlns:a="http://schemas.openxmlformats.org/drawingml/2006/main" name="ערכת נושא Office">
  <a:themeElements>
    <a:clrScheme name="צבעים למבט סטטיסטי">
      <a:dk1>
        <a:sysClr val="windowText" lastClr="000000"/>
      </a:dk1>
      <a:lt1>
        <a:sysClr val="window" lastClr="FFFFFF"/>
      </a:lt1>
      <a:dk2>
        <a:srgbClr val="1F497D"/>
      </a:dk2>
      <a:lt2>
        <a:srgbClr val="EEECE1"/>
      </a:lt2>
      <a:accent1>
        <a:srgbClr val="CC1C25"/>
      </a:accent1>
      <a:accent2>
        <a:srgbClr val="74BD5B"/>
      </a:accent2>
      <a:accent3>
        <a:srgbClr val="0093CB"/>
      </a:accent3>
      <a:accent4>
        <a:srgbClr val="9871AF"/>
      </a:accent4>
      <a:accent5>
        <a:srgbClr val="EF6000"/>
      </a:accent5>
      <a:accent6>
        <a:srgbClr val="09C2C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1">
    <tabColor rgb="FF009900"/>
  </sheetPr>
  <dimension ref="A1:J4724"/>
  <sheetViews>
    <sheetView tabSelected="1" zoomScaleNormal="100" workbookViewId="0">
      <pane ySplit="1" topLeftCell="A2" activePane="bottomLeft" state="frozen"/>
      <selection activeCell="C33" sqref="C33"/>
      <selection pane="bottomLeft" activeCell="F6" sqref="F6"/>
    </sheetView>
  </sheetViews>
  <sheetFormatPr defaultColWidth="9" defaultRowHeight="15"/>
  <cols>
    <col min="1" max="1" width="9.875" style="14" bestFit="1" customWidth="1"/>
    <col min="2" max="2" width="10.375" style="14" customWidth="1"/>
    <col min="3" max="3" width="17.125" style="54" customWidth="1"/>
    <col min="4" max="4" width="23.375" style="54" bestFit="1" customWidth="1"/>
    <col min="5" max="10" width="23.375" style="54" customWidth="1"/>
    <col min="11" max="16384" width="9" style="14"/>
  </cols>
  <sheetData>
    <row r="1" spans="1:10" s="52" customFormat="1">
      <c r="A1" s="161" t="s">
        <v>147</v>
      </c>
      <c r="B1" s="158" t="s">
        <v>148</v>
      </c>
      <c r="C1" s="158" t="s">
        <v>66</v>
      </c>
      <c r="D1" s="158" t="s">
        <v>149</v>
      </c>
      <c r="E1" s="158" t="s">
        <v>150</v>
      </c>
      <c r="F1" s="19"/>
      <c r="G1" s="13" t="s">
        <v>148</v>
      </c>
      <c r="H1" s="13" t="s">
        <v>66</v>
      </c>
      <c r="I1" s="13" t="s">
        <v>149</v>
      </c>
      <c r="J1" s="125" t="s">
        <v>150</v>
      </c>
    </row>
    <row r="2" spans="1:10">
      <c r="A2" s="162">
        <v>42035</v>
      </c>
      <c r="B2" s="159">
        <v>1</v>
      </c>
      <c r="C2" s="160">
        <v>100</v>
      </c>
      <c r="D2" s="160">
        <v>100</v>
      </c>
      <c r="E2" s="160">
        <v>100</v>
      </c>
      <c r="F2" s="6"/>
      <c r="G2" s="12"/>
      <c r="H2" s="6">
        <v>100</v>
      </c>
      <c r="I2" s="6">
        <v>100</v>
      </c>
      <c r="J2" s="6">
        <v>100</v>
      </c>
    </row>
    <row r="3" spans="1:10">
      <c r="A3" s="162">
        <v>42063</v>
      </c>
      <c r="B3" s="159">
        <v>2</v>
      </c>
      <c r="C3" s="160">
        <v>101.07033639143732</v>
      </c>
      <c r="D3" s="160">
        <v>100.11635396644488</v>
      </c>
      <c r="E3" s="160">
        <v>99.878725267815042</v>
      </c>
      <c r="F3" s="6"/>
      <c r="G3" s="12">
        <v>1</v>
      </c>
      <c r="H3" s="6">
        <f>(C86/C$85)*100</f>
        <v>102.7331189710611</v>
      </c>
      <c r="I3" s="6">
        <f t="shared" ref="I3:J13" si="0">(D86/D$85)*100</f>
        <v>102.02967594245955</v>
      </c>
      <c r="J3" s="6">
        <f t="shared" si="0"/>
        <v>101.27276343077929</v>
      </c>
    </row>
    <row r="4" spans="1:10">
      <c r="A4" s="162">
        <v>42094</v>
      </c>
      <c r="B4" s="159">
        <v>3</v>
      </c>
      <c r="C4" s="160">
        <v>101.42711518858307</v>
      </c>
      <c r="D4" s="160">
        <v>99.151244953558731</v>
      </c>
      <c r="E4" s="160">
        <v>95.975475554158152</v>
      </c>
      <c r="F4" s="6"/>
      <c r="G4" s="12">
        <v>2</v>
      </c>
      <c r="H4" s="6">
        <f t="shared" ref="H4:H13" si="1">(C87/C$85)*100</f>
        <v>104.11575562700963</v>
      </c>
      <c r="I4" s="6">
        <f t="shared" si="0"/>
        <v>102.91743426856192</v>
      </c>
      <c r="J4" s="6">
        <f t="shared" si="0"/>
        <v>103.05122304610927</v>
      </c>
    </row>
    <row r="5" spans="1:10">
      <c r="A5" s="162">
        <v>42124</v>
      </c>
      <c r="B5" s="159">
        <v>4</v>
      </c>
      <c r="C5" s="160">
        <v>98.394495412844037</v>
      </c>
      <c r="D5" s="160">
        <v>98.287450964877479</v>
      </c>
      <c r="E5" s="160">
        <v>96.963640038628242</v>
      </c>
      <c r="F5" s="6"/>
      <c r="G5" s="12">
        <v>3</v>
      </c>
      <c r="H5" s="6">
        <f t="shared" si="1"/>
        <v>102.12218649517683</v>
      </c>
      <c r="I5" s="6">
        <f t="shared" si="0"/>
        <v>100.60995423768095</v>
      </c>
      <c r="J5" s="6">
        <f t="shared" si="0"/>
        <v>100.10511662263133</v>
      </c>
    </row>
    <row r="6" spans="1:10">
      <c r="A6" s="162">
        <v>42155</v>
      </c>
      <c r="B6" s="159">
        <v>5</v>
      </c>
      <c r="C6" s="160">
        <v>98.776758409785941</v>
      </c>
      <c r="D6" s="160">
        <v>97.577926362940332</v>
      </c>
      <c r="E6" s="160">
        <v>95.452197543063761</v>
      </c>
      <c r="F6" s="6"/>
      <c r="G6" s="12">
        <v>4</v>
      </c>
      <c r="H6" s="6">
        <f t="shared" si="1"/>
        <v>106.65594855305467</v>
      </c>
      <c r="I6" s="6">
        <f t="shared" si="0"/>
        <v>102.71948347166018</v>
      </c>
      <c r="J6" s="6">
        <f t="shared" si="0"/>
        <v>99.795448734339047</v>
      </c>
    </row>
    <row r="7" spans="1:10">
      <c r="A7" s="162">
        <v>42185</v>
      </c>
      <c r="B7" s="159">
        <v>6</v>
      </c>
      <c r="C7" s="160">
        <v>96.049949031600406</v>
      </c>
      <c r="D7" s="160">
        <v>95.460316255619588</v>
      </c>
      <c r="E7" s="160">
        <v>94.760482403934702</v>
      </c>
      <c r="F7" s="6"/>
      <c r="G7" s="12">
        <v>5</v>
      </c>
      <c r="H7" s="6">
        <f t="shared" si="1"/>
        <v>107.33118971061093</v>
      </c>
      <c r="I7" s="6">
        <f t="shared" si="0"/>
        <v>103.66359898883957</v>
      </c>
      <c r="J7" s="6">
        <f t="shared" si="0"/>
        <v>101.58527230887242</v>
      </c>
    </row>
    <row r="8" spans="1:10">
      <c r="A8" s="162">
        <v>42216</v>
      </c>
      <c r="B8" s="159">
        <v>7</v>
      </c>
      <c r="C8" s="160">
        <v>96.40672782874617</v>
      </c>
      <c r="D8" s="160">
        <v>94.274645290694636</v>
      </c>
      <c r="E8" s="160">
        <v>92.905428167179466</v>
      </c>
      <c r="F8" s="6"/>
      <c r="G8" s="12">
        <v>6</v>
      </c>
      <c r="H8" s="6">
        <f t="shared" si="1"/>
        <v>112.54019292604499</v>
      </c>
      <c r="I8" s="6">
        <f t="shared" si="0"/>
        <v>107.23868206121713</v>
      </c>
      <c r="J8" s="6">
        <f t="shared" si="0"/>
        <v>103.30975311798632</v>
      </c>
    </row>
    <row r="9" spans="1:10">
      <c r="A9" s="162">
        <v>42247</v>
      </c>
      <c r="B9" s="159">
        <v>8</v>
      </c>
      <c r="C9" s="160">
        <v>100.15290519877675</v>
      </c>
      <c r="D9" s="160">
        <v>97.467370895532028</v>
      </c>
      <c r="E9" s="160">
        <v>98.895052440092542</v>
      </c>
      <c r="F9" s="6"/>
      <c r="G9" s="12">
        <v>7</v>
      </c>
      <c r="H9" s="6">
        <f t="shared" si="1"/>
        <v>109.03536977491962</v>
      </c>
      <c r="I9" s="6">
        <f t="shared" si="0"/>
        <v>102.6332015889905</v>
      </c>
      <c r="J9" s="6">
        <f t="shared" si="0"/>
        <v>98.610755987386014</v>
      </c>
    </row>
    <row r="10" spans="1:10">
      <c r="A10" s="162">
        <v>42277</v>
      </c>
      <c r="B10" s="159">
        <v>9</v>
      </c>
      <c r="C10" s="160">
        <v>99.974515800203875</v>
      </c>
      <c r="D10" s="160">
        <v>97.066496032433719</v>
      </c>
      <c r="E10" s="160">
        <v>98.901789925213919</v>
      </c>
      <c r="F10" s="6"/>
      <c r="G10" s="12">
        <v>8</v>
      </c>
      <c r="H10" s="6">
        <f t="shared" si="1"/>
        <v>107.42765273311899</v>
      </c>
      <c r="I10" s="6">
        <f t="shared" si="0"/>
        <v>99.449626820365324</v>
      </c>
      <c r="J10" s="6">
        <f t="shared" si="0"/>
        <v>94.741327878632916</v>
      </c>
    </row>
    <row r="11" spans="1:10">
      <c r="A11" s="162">
        <v>42308</v>
      </c>
      <c r="B11" s="159">
        <v>10</v>
      </c>
      <c r="C11" s="160">
        <v>98.547400611620787</v>
      </c>
      <c r="D11" s="160">
        <v>95.57329683450611</v>
      </c>
      <c r="E11" s="160">
        <v>95.512834909156254</v>
      </c>
      <c r="F11" s="6"/>
      <c r="G11" s="12">
        <v>9</v>
      </c>
      <c r="H11" s="6">
        <f t="shared" si="1"/>
        <v>113.92282958199358</v>
      </c>
      <c r="I11" s="6">
        <f t="shared" si="0"/>
        <v>103.8318308268455</v>
      </c>
      <c r="J11" s="6">
        <f t="shared" si="0"/>
        <v>99.031222477911314</v>
      </c>
    </row>
    <row r="12" spans="1:10">
      <c r="A12" s="162">
        <v>42338</v>
      </c>
      <c r="B12" s="159">
        <v>11</v>
      </c>
      <c r="C12" s="160">
        <v>98.802242609582052</v>
      </c>
      <c r="D12" s="160">
        <v>94.160240562114936</v>
      </c>
      <c r="E12" s="160">
        <v>92.067734183753672</v>
      </c>
      <c r="F12" s="6"/>
      <c r="G12" s="12">
        <v>10</v>
      </c>
      <c r="H12" s="6">
        <f t="shared" si="1"/>
        <v>113.50482315112541</v>
      </c>
      <c r="I12" s="6">
        <f t="shared" si="0"/>
        <v>103.14824087418815</v>
      </c>
      <c r="J12" s="6">
        <f t="shared" si="0"/>
        <v>99.377823233614592</v>
      </c>
    </row>
    <row r="13" spans="1:10">
      <c r="A13" s="162">
        <v>42369</v>
      </c>
      <c r="B13" s="159">
        <v>12</v>
      </c>
      <c r="C13" s="160">
        <v>99.439347604485235</v>
      </c>
      <c r="D13" s="160">
        <v>95.001589728196038</v>
      </c>
      <c r="E13" s="160">
        <v>95.375839378354712</v>
      </c>
      <c r="F13" s="6"/>
      <c r="G13" s="12">
        <v>11</v>
      </c>
      <c r="H13" s="6">
        <f t="shared" si="1"/>
        <v>110.64308681672024</v>
      </c>
      <c r="I13" s="6">
        <f t="shared" si="0"/>
        <v>103.269941601669</v>
      </c>
      <c r="J13" s="6">
        <f t="shared" si="0"/>
        <v>101.25855848177505</v>
      </c>
    </row>
    <row r="14" spans="1:10">
      <c r="A14" s="162">
        <v>42400</v>
      </c>
      <c r="B14" s="159">
        <v>1</v>
      </c>
      <c r="C14" s="160">
        <v>100.68807339449542</v>
      </c>
      <c r="D14" s="160">
        <v>95.468175380740178</v>
      </c>
      <c r="E14" s="160">
        <v>96.788465425472197</v>
      </c>
      <c r="F14" s="6"/>
      <c r="G14" s="12">
        <v>12</v>
      </c>
      <c r="H14" s="6">
        <f>(C97/C$85)*100</f>
        <v>113.15251446945338</v>
      </c>
      <c r="I14" s="6">
        <f>(D97/D$85)*100</f>
        <v>106.6358697379338</v>
      </c>
      <c r="J14" s="6">
        <f>(E97/E$85)*100</f>
        <v>106.62748458763033</v>
      </c>
    </row>
    <row r="15" spans="1:10">
      <c r="A15" s="162">
        <v>42429</v>
      </c>
      <c r="B15" s="159">
        <v>2</v>
      </c>
      <c r="C15" s="160">
        <v>99.643221202854235</v>
      </c>
      <c r="D15" s="160">
        <v>94.423384072811217</v>
      </c>
      <c r="E15" s="160">
        <v>95.553259819884545</v>
      </c>
      <c r="F15" s="6"/>
      <c r="G15" s="6"/>
    </row>
    <row r="16" spans="1:10">
      <c r="A16" s="162">
        <v>42460</v>
      </c>
      <c r="B16" s="159">
        <v>3</v>
      </c>
      <c r="C16" s="160">
        <v>95.973496432212031</v>
      </c>
      <c r="D16" s="160">
        <v>93.622866273938882</v>
      </c>
      <c r="E16" s="160">
        <v>96.24722078738742</v>
      </c>
      <c r="F16" s="6"/>
      <c r="G16" s="6"/>
      <c r="H16" s="105"/>
      <c r="I16" s="105"/>
      <c r="J16" s="105"/>
    </row>
    <row r="17" spans="1:10">
      <c r="A17" s="162">
        <v>42490</v>
      </c>
      <c r="B17" s="159">
        <v>4</v>
      </c>
      <c r="C17" s="160">
        <v>95.846075433231405</v>
      </c>
      <c r="D17" s="160">
        <v>93.774420146122566</v>
      </c>
      <c r="E17" s="160">
        <v>95.935050643429832</v>
      </c>
      <c r="F17" s="6"/>
      <c r="G17" s="6"/>
      <c r="H17" s="126"/>
      <c r="I17" s="6"/>
      <c r="J17" s="6"/>
    </row>
    <row r="18" spans="1:10">
      <c r="A18" s="162">
        <v>42521</v>
      </c>
      <c r="B18" s="159">
        <v>5</v>
      </c>
      <c r="C18" s="160">
        <v>98.114169215086662</v>
      </c>
      <c r="D18" s="160">
        <v>94.702005316498287</v>
      </c>
      <c r="E18" s="160">
        <v>96.460574482898011</v>
      </c>
      <c r="F18" s="6"/>
      <c r="G18" s="6"/>
      <c r="H18" s="6"/>
      <c r="I18" s="6"/>
      <c r="J18" s="6"/>
    </row>
    <row r="19" spans="1:10">
      <c r="A19" s="162">
        <v>42551</v>
      </c>
      <c r="B19" s="159">
        <v>6</v>
      </c>
      <c r="C19" s="160">
        <v>98.012232415902147</v>
      </c>
      <c r="D19" s="160">
        <v>94.557325616861903</v>
      </c>
      <c r="E19" s="160">
        <v>96.209041705032902</v>
      </c>
      <c r="F19" s="6"/>
      <c r="G19" s="6"/>
      <c r="H19" s="6"/>
      <c r="I19" s="6"/>
      <c r="J19" s="6"/>
    </row>
    <row r="20" spans="1:10">
      <c r="A20" s="162">
        <v>42582</v>
      </c>
      <c r="B20" s="159">
        <v>7</v>
      </c>
      <c r="C20" s="160">
        <v>97.553516819571868</v>
      </c>
      <c r="D20" s="160">
        <v>93.63871084875548</v>
      </c>
      <c r="E20" s="160">
        <v>95.357872751364354</v>
      </c>
      <c r="F20" s="6"/>
      <c r="G20" s="6"/>
      <c r="H20" s="6"/>
      <c r="I20" s="6"/>
      <c r="J20" s="6"/>
    </row>
    <row r="21" spans="1:10">
      <c r="A21" s="162">
        <v>42613</v>
      </c>
      <c r="B21" s="159">
        <v>8</v>
      </c>
      <c r="C21" s="160">
        <v>96.48318042813456</v>
      </c>
      <c r="D21" s="160">
        <v>92.842338416748206</v>
      </c>
      <c r="E21" s="160">
        <v>94.767219889056065</v>
      </c>
      <c r="F21" s="6"/>
      <c r="G21" s="6"/>
      <c r="H21" s="6"/>
      <c r="I21" s="6"/>
      <c r="J21" s="6"/>
    </row>
    <row r="22" spans="1:10">
      <c r="A22" s="162">
        <v>42643</v>
      </c>
      <c r="B22" s="159">
        <v>9</v>
      </c>
      <c r="C22" s="160">
        <v>95.769622833843016</v>
      </c>
      <c r="D22" s="160">
        <v>92.289034461488654</v>
      </c>
      <c r="E22" s="160">
        <v>94.392166550632211</v>
      </c>
      <c r="F22" s="6"/>
      <c r="G22" s="6"/>
      <c r="H22" s="6"/>
      <c r="I22" s="6"/>
      <c r="J22" s="6"/>
    </row>
    <row r="23" spans="1:10">
      <c r="A23" s="162">
        <v>42674</v>
      </c>
      <c r="B23" s="159">
        <v>10</v>
      </c>
      <c r="C23" s="160">
        <v>98.088685015290523</v>
      </c>
      <c r="D23" s="160">
        <v>93.106172564996228</v>
      </c>
      <c r="E23" s="160">
        <v>94.618995216385557</v>
      </c>
      <c r="F23" s="6"/>
      <c r="G23" s="6"/>
      <c r="H23" s="6"/>
      <c r="I23" s="6"/>
      <c r="J23" s="6"/>
    </row>
    <row r="24" spans="1:10">
      <c r="A24" s="162">
        <v>42704</v>
      </c>
      <c r="B24" s="159">
        <v>11</v>
      </c>
      <c r="C24" s="160">
        <v>97.833843017329258</v>
      </c>
      <c r="D24" s="160">
        <v>91.076798006192959</v>
      </c>
      <c r="E24" s="160">
        <v>91.645518449480093</v>
      </c>
      <c r="F24" s="6"/>
      <c r="G24" s="6"/>
      <c r="H24" s="6"/>
      <c r="I24" s="6"/>
      <c r="J24" s="6"/>
    </row>
    <row r="25" spans="1:10">
      <c r="A25" s="162">
        <v>42735</v>
      </c>
      <c r="B25" s="159">
        <v>12</v>
      </c>
      <c r="C25" s="160">
        <v>97.986748216106022</v>
      </c>
      <c r="D25" s="160">
        <v>90.640852850974923</v>
      </c>
      <c r="E25" s="160">
        <v>90.816807779549492</v>
      </c>
      <c r="F25" s="6"/>
      <c r="G25" s="6"/>
      <c r="H25" s="6"/>
      <c r="I25" s="6"/>
      <c r="J25" s="6"/>
    </row>
    <row r="26" spans="1:10">
      <c r="A26" s="162">
        <v>42766</v>
      </c>
      <c r="B26" s="159">
        <v>1</v>
      </c>
      <c r="C26" s="160">
        <v>96.049949031600406</v>
      </c>
      <c r="D26" s="160">
        <v>89.821612132046852</v>
      </c>
      <c r="E26" s="160">
        <v>91.059357243919408</v>
      </c>
      <c r="F26" s="6"/>
      <c r="G26" s="6"/>
      <c r="H26" s="6"/>
      <c r="I26" s="6"/>
      <c r="J26" s="6"/>
    </row>
    <row r="27" spans="1:10">
      <c r="A27" s="162">
        <v>42794</v>
      </c>
      <c r="B27" s="159">
        <v>2</v>
      </c>
      <c r="C27" s="160">
        <v>93.246687054026495</v>
      </c>
      <c r="D27" s="160">
        <v>87.23938294153713</v>
      </c>
      <c r="E27" s="160">
        <v>87.09771599254384</v>
      </c>
      <c r="F27" s="6"/>
      <c r="G27" s="6"/>
      <c r="H27" s="6"/>
      <c r="I27" s="6"/>
      <c r="J27" s="6"/>
    </row>
    <row r="28" spans="1:10">
      <c r="A28" s="162">
        <v>42825</v>
      </c>
      <c r="B28" s="159">
        <v>3</v>
      </c>
      <c r="C28" s="160">
        <v>92.55861365953109</v>
      </c>
      <c r="D28" s="160">
        <v>86.921931595160103</v>
      </c>
      <c r="E28" s="160">
        <v>87.187549127495672</v>
      </c>
      <c r="F28" s="6"/>
      <c r="G28" s="6"/>
      <c r="H28" s="6"/>
      <c r="I28" s="6"/>
      <c r="J28" s="6"/>
    </row>
    <row r="29" spans="1:10">
      <c r="A29" s="162">
        <v>42855</v>
      </c>
      <c r="B29" s="159">
        <v>4</v>
      </c>
      <c r="C29" s="160">
        <v>92.227319062181451</v>
      </c>
      <c r="D29" s="160">
        <v>87.277690233759088</v>
      </c>
      <c r="E29" s="160">
        <v>88.474408785680595</v>
      </c>
      <c r="F29" s="6"/>
      <c r="G29" s="6"/>
      <c r="H29" s="6"/>
      <c r="I29" s="6"/>
      <c r="J29" s="6"/>
    </row>
    <row r="30" spans="1:10">
      <c r="A30" s="162">
        <v>42886</v>
      </c>
      <c r="B30" s="159">
        <v>5</v>
      </c>
      <c r="C30" s="160">
        <v>90.749235474006113</v>
      </c>
      <c r="D30" s="160">
        <v>86.563701468487722</v>
      </c>
      <c r="E30" s="160">
        <v>89.123453185707547</v>
      </c>
      <c r="F30" s="6"/>
      <c r="G30" s="6"/>
      <c r="H30" s="6"/>
      <c r="I30" s="6"/>
      <c r="J30" s="6"/>
    </row>
    <row r="31" spans="1:10">
      <c r="A31" s="162">
        <v>42916</v>
      </c>
      <c r="B31" s="159">
        <v>6</v>
      </c>
      <c r="C31" s="160">
        <v>89.0927624872579</v>
      </c>
      <c r="D31" s="160">
        <v>85.683898265713992</v>
      </c>
      <c r="E31" s="160">
        <v>89.516473151121787</v>
      </c>
      <c r="F31" s="6"/>
      <c r="G31" s="6"/>
      <c r="H31" s="6"/>
      <c r="I31" s="6"/>
      <c r="J31" s="6"/>
    </row>
    <row r="32" spans="1:10">
      <c r="A32" s="162">
        <v>42947</v>
      </c>
      <c r="B32" s="159">
        <v>7</v>
      </c>
      <c r="C32" s="160">
        <v>90.672782874617724</v>
      </c>
      <c r="D32" s="160">
        <v>88.271927033920733</v>
      </c>
      <c r="E32" s="160">
        <v>93.752105464100438</v>
      </c>
      <c r="F32" s="6"/>
      <c r="G32" s="6"/>
      <c r="H32" s="6"/>
      <c r="I32" s="6"/>
      <c r="J32" s="6"/>
    </row>
    <row r="33" spans="1:10">
      <c r="A33" s="162">
        <v>42978</v>
      </c>
      <c r="B33" s="159">
        <v>8</v>
      </c>
      <c r="C33" s="160">
        <v>91.641182466870546</v>
      </c>
      <c r="D33" s="160">
        <v>89.628358691557551</v>
      </c>
      <c r="E33" s="160">
        <v>95.688009522312299</v>
      </c>
      <c r="F33" s="6"/>
      <c r="G33" s="6"/>
      <c r="H33" s="6"/>
      <c r="I33" s="6"/>
      <c r="J33" s="6"/>
    </row>
    <row r="34" spans="1:10">
      <c r="A34" s="162">
        <v>43008</v>
      </c>
      <c r="B34" s="159">
        <v>9</v>
      </c>
      <c r="C34" s="160">
        <v>89.933741080530069</v>
      </c>
      <c r="D34" s="160">
        <v>87.657512750889708</v>
      </c>
      <c r="E34" s="160">
        <v>93.356839670312397</v>
      </c>
      <c r="F34" s="6"/>
      <c r="G34" s="6"/>
      <c r="H34" s="6"/>
      <c r="I34" s="6"/>
      <c r="J34" s="6"/>
    </row>
    <row r="35" spans="1:10">
      <c r="A35" s="162">
        <v>43039</v>
      </c>
      <c r="B35" s="159">
        <v>10</v>
      </c>
      <c r="C35" s="160">
        <v>89.729867482161069</v>
      </c>
      <c r="D35" s="160">
        <v>86.793089893984416</v>
      </c>
      <c r="E35" s="160">
        <v>91.980146877175656</v>
      </c>
      <c r="F35" s="6"/>
      <c r="G35" s="6"/>
      <c r="H35" s="6"/>
      <c r="I35" s="6"/>
      <c r="J35" s="6"/>
    </row>
    <row r="36" spans="1:10">
      <c r="A36" s="162">
        <v>43069</v>
      </c>
      <c r="B36" s="159">
        <v>11</v>
      </c>
      <c r="C36" s="160">
        <v>89.169215086646275</v>
      </c>
      <c r="D36" s="160">
        <v>86.815007240204693</v>
      </c>
      <c r="E36" s="160">
        <v>93.042423697981008</v>
      </c>
      <c r="F36" s="6"/>
      <c r="G36" s="6"/>
      <c r="H36" s="6"/>
      <c r="I36" s="6"/>
      <c r="J36" s="6"/>
    </row>
    <row r="37" spans="1:10">
      <c r="A37" s="162">
        <v>43100</v>
      </c>
      <c r="B37" s="159">
        <v>12</v>
      </c>
      <c r="C37" s="160">
        <v>88.353720693170231</v>
      </c>
      <c r="D37" s="160">
        <v>86.732417540457106</v>
      </c>
      <c r="E37" s="160">
        <v>93.260269050239174</v>
      </c>
      <c r="F37" s="6"/>
      <c r="G37" s="6"/>
      <c r="H37" s="6"/>
      <c r="I37" s="6"/>
      <c r="J37" s="6"/>
    </row>
    <row r="38" spans="1:10">
      <c r="A38" s="162">
        <v>43131</v>
      </c>
      <c r="B38" s="159">
        <v>1</v>
      </c>
      <c r="C38" s="160">
        <v>86.773700305810394</v>
      </c>
      <c r="D38" s="160">
        <v>87.174796234755775</v>
      </c>
      <c r="E38" s="160">
        <v>95.252318817795938</v>
      </c>
      <c r="F38" s="6"/>
      <c r="G38" s="6"/>
      <c r="H38" s="6"/>
      <c r="I38" s="6"/>
      <c r="J38" s="6"/>
    </row>
    <row r="39" spans="1:10">
      <c r="A39" s="162">
        <v>43159</v>
      </c>
      <c r="B39" s="159">
        <v>2</v>
      </c>
      <c r="C39" s="160">
        <v>88.812436289500511</v>
      </c>
      <c r="D39" s="160">
        <v>88.340928600361337</v>
      </c>
      <c r="E39" s="160">
        <v>95.640847126462603</v>
      </c>
      <c r="F39" s="6"/>
      <c r="G39" s="6"/>
      <c r="H39" s="6"/>
      <c r="I39" s="6"/>
      <c r="J39" s="6"/>
    </row>
    <row r="40" spans="1:10">
      <c r="A40" s="162">
        <v>43190</v>
      </c>
      <c r="B40" s="159">
        <v>3</v>
      </c>
      <c r="C40" s="160">
        <v>89.551478083588179</v>
      </c>
      <c r="D40" s="160">
        <v>89.213644356261739</v>
      </c>
      <c r="E40" s="160">
        <v>97.217418644867166</v>
      </c>
      <c r="F40" s="6"/>
      <c r="G40" s="6"/>
      <c r="H40" s="6"/>
      <c r="I40" s="6"/>
      <c r="J40" s="6"/>
    </row>
    <row r="41" spans="1:10">
      <c r="A41" s="162">
        <v>43220</v>
      </c>
      <c r="B41" s="159">
        <v>4</v>
      </c>
      <c r="C41" s="160">
        <v>91.437308868501532</v>
      </c>
      <c r="D41" s="160">
        <v>89.906769543389458</v>
      </c>
      <c r="E41" s="160">
        <v>97.439755653872936</v>
      </c>
      <c r="F41" s="6"/>
      <c r="G41" s="6"/>
      <c r="H41" s="6"/>
      <c r="I41" s="6"/>
      <c r="J41" s="6"/>
    </row>
    <row r="42" spans="1:10">
      <c r="A42" s="162">
        <v>43251</v>
      </c>
      <c r="B42" s="159">
        <v>5</v>
      </c>
      <c r="C42" s="160">
        <v>90.876656472986753</v>
      </c>
      <c r="D42" s="160">
        <v>87.647872709963565</v>
      </c>
      <c r="E42" s="160">
        <v>93.538751768589847</v>
      </c>
      <c r="F42" s="6"/>
      <c r="G42" s="6"/>
      <c r="H42" s="6"/>
      <c r="I42" s="6"/>
      <c r="J42" s="6"/>
    </row>
    <row r="43" spans="1:10">
      <c r="A43" s="162">
        <v>43281</v>
      </c>
      <c r="B43" s="159">
        <v>6</v>
      </c>
      <c r="C43" s="160">
        <v>93.01732925586137</v>
      </c>
      <c r="D43" s="160">
        <v>88.867170924614001</v>
      </c>
      <c r="E43" s="160">
        <v>95.562243133379738</v>
      </c>
      <c r="F43" s="6"/>
      <c r="G43" s="6"/>
      <c r="H43" s="6"/>
      <c r="I43" s="6"/>
      <c r="J43" s="6"/>
    </row>
    <row r="44" spans="1:10">
      <c r="A44" s="162">
        <v>43312</v>
      </c>
      <c r="B44" s="159">
        <v>7</v>
      </c>
      <c r="C44" s="160">
        <v>93.374108053007149</v>
      </c>
      <c r="D44" s="160">
        <v>88.920028523639459</v>
      </c>
      <c r="E44" s="160">
        <v>96.579603386709181</v>
      </c>
      <c r="F44" s="6"/>
      <c r="G44" s="6"/>
      <c r="H44" s="6"/>
      <c r="I44" s="6"/>
      <c r="J44" s="6"/>
    </row>
    <row r="45" spans="1:10">
      <c r="A45" s="162">
        <v>43343</v>
      </c>
      <c r="B45" s="159">
        <v>8</v>
      </c>
      <c r="C45" s="160">
        <v>91.845056065239561</v>
      </c>
      <c r="D45" s="160">
        <v>85.901625173841822</v>
      </c>
      <c r="E45" s="160">
        <v>94.59204527590002</v>
      </c>
      <c r="F45" s="6"/>
      <c r="G45" s="6"/>
      <c r="H45" s="6"/>
      <c r="I45" s="6"/>
      <c r="J45" s="6"/>
    </row>
    <row r="46" spans="1:10">
      <c r="A46" s="162">
        <v>43373</v>
      </c>
      <c r="B46" s="159">
        <v>9</v>
      </c>
      <c r="C46" s="160">
        <v>92.431192660550451</v>
      </c>
      <c r="D46" s="160">
        <v>86.630510510086395</v>
      </c>
      <c r="E46" s="160">
        <v>94.67514092573046</v>
      </c>
      <c r="F46" s="6"/>
      <c r="G46" s="6"/>
      <c r="H46" s="6"/>
      <c r="I46" s="6"/>
      <c r="J46" s="6"/>
    </row>
    <row r="47" spans="1:10">
      <c r="A47" s="162">
        <v>43404</v>
      </c>
      <c r="B47" s="159">
        <v>10</v>
      </c>
      <c r="C47" s="160">
        <v>94.826707441386347</v>
      </c>
      <c r="D47" s="160">
        <v>88.053727799812805</v>
      </c>
      <c r="E47" s="160">
        <v>94.580816134031039</v>
      </c>
      <c r="F47" s="6"/>
      <c r="G47" s="6"/>
      <c r="H47" s="6"/>
      <c r="I47" s="6"/>
      <c r="J47" s="6"/>
    </row>
    <row r="48" spans="1:10">
      <c r="A48" s="162">
        <v>43434</v>
      </c>
      <c r="B48" s="159">
        <v>11</v>
      </c>
      <c r="C48" s="160">
        <v>94.317023445463818</v>
      </c>
      <c r="D48" s="160">
        <v>88.05554675258233</v>
      </c>
      <c r="E48" s="160">
        <v>94.569586992162044</v>
      </c>
      <c r="F48" s="6"/>
      <c r="G48" s="6"/>
      <c r="H48" s="6"/>
      <c r="I48" s="6"/>
      <c r="J48" s="6"/>
    </row>
    <row r="49" spans="1:10">
      <c r="A49" s="162">
        <v>43465</v>
      </c>
      <c r="B49" s="159">
        <v>12</v>
      </c>
      <c r="C49" s="160">
        <v>95.514780835881766</v>
      </c>
      <c r="D49" s="160">
        <v>89.391493334454267</v>
      </c>
      <c r="E49" s="160">
        <v>96.38197048981516</v>
      </c>
      <c r="F49" s="6"/>
      <c r="G49" s="6"/>
      <c r="H49" s="6"/>
      <c r="I49" s="6"/>
      <c r="J49" s="6"/>
    </row>
    <row r="50" spans="1:10">
      <c r="A50" s="162">
        <v>43496</v>
      </c>
      <c r="B50" s="159">
        <v>1</v>
      </c>
      <c r="C50" s="160">
        <v>92.813455657492355</v>
      </c>
      <c r="D50" s="160">
        <v>87.730260343636076</v>
      </c>
      <c r="E50" s="160">
        <v>94.001392413591759</v>
      </c>
      <c r="F50" s="6"/>
      <c r="G50" s="6"/>
      <c r="H50" s="6"/>
      <c r="I50" s="6"/>
      <c r="J50" s="6"/>
    </row>
    <row r="51" spans="1:10">
      <c r="A51" s="162">
        <v>43524</v>
      </c>
      <c r="B51" s="159">
        <v>2</v>
      </c>
      <c r="C51" s="160">
        <v>91.845056065239561</v>
      </c>
      <c r="D51" s="160">
        <v>86.582963472821476</v>
      </c>
      <c r="E51" s="160">
        <v>92.397870954701645</v>
      </c>
      <c r="F51" s="6"/>
      <c r="G51" s="6"/>
      <c r="H51" s="6"/>
      <c r="I51" s="6"/>
      <c r="J51" s="6"/>
    </row>
    <row r="52" spans="1:10">
      <c r="A52" s="162">
        <v>43555</v>
      </c>
      <c r="B52" s="159">
        <v>3</v>
      </c>
      <c r="C52" s="160">
        <v>92.55861365953109</v>
      </c>
      <c r="D52" s="160">
        <v>86.413101383217878</v>
      </c>
      <c r="E52" s="160">
        <v>91.58937274013519</v>
      </c>
      <c r="F52" s="6"/>
      <c r="G52" s="6"/>
      <c r="H52" s="6"/>
      <c r="I52" s="6"/>
      <c r="J52" s="6"/>
    </row>
    <row r="53" spans="1:10">
      <c r="A53" s="162">
        <v>43585</v>
      </c>
      <c r="B53" s="159">
        <v>4</v>
      </c>
      <c r="C53" s="160">
        <v>91.946992864424061</v>
      </c>
      <c r="D53" s="160">
        <v>85.519323728620179</v>
      </c>
      <c r="E53" s="160">
        <v>90.816807779549492</v>
      </c>
      <c r="F53" s="6"/>
      <c r="G53" s="6"/>
      <c r="H53" s="6"/>
      <c r="I53" s="6"/>
      <c r="J53" s="6"/>
    </row>
    <row r="54" spans="1:10">
      <c r="A54" s="162">
        <v>43616</v>
      </c>
      <c r="B54" s="159">
        <v>5</v>
      </c>
      <c r="C54" s="160">
        <v>92.609582059123341</v>
      </c>
      <c r="D54" s="160">
        <v>85.526715226772765</v>
      </c>
      <c r="E54" s="160">
        <v>90.931345026613059</v>
      </c>
      <c r="F54" s="6"/>
      <c r="G54" s="6"/>
      <c r="H54" s="6"/>
      <c r="I54" s="6"/>
      <c r="J54" s="6"/>
    </row>
    <row r="55" spans="1:10">
      <c r="A55" s="162">
        <v>43646</v>
      </c>
      <c r="B55" s="159">
        <v>6</v>
      </c>
      <c r="C55" s="160">
        <v>90.876656472986753</v>
      </c>
      <c r="D55" s="160">
        <v>85.032240056690995</v>
      </c>
      <c r="E55" s="160">
        <v>91.216565230085124</v>
      </c>
      <c r="F55" s="6"/>
      <c r="G55" s="6"/>
      <c r="H55" s="6"/>
      <c r="I55" s="6"/>
      <c r="J55" s="6"/>
    </row>
    <row r="56" spans="1:10">
      <c r="A56" s="162">
        <v>43677</v>
      </c>
      <c r="B56" s="159">
        <v>7</v>
      </c>
      <c r="C56" s="160">
        <v>89.169215086646275</v>
      </c>
      <c r="D56" s="160">
        <v>82.721509396775843</v>
      </c>
      <c r="E56" s="160">
        <v>87.580569092909926</v>
      </c>
      <c r="F56" s="6"/>
      <c r="G56" s="6"/>
      <c r="H56" s="6"/>
      <c r="I56" s="6"/>
      <c r="J56" s="6"/>
    </row>
    <row r="57" spans="1:10">
      <c r="A57" s="162">
        <v>43708</v>
      </c>
      <c r="B57" s="159">
        <v>8</v>
      </c>
      <c r="C57" s="160">
        <v>90.086646279306834</v>
      </c>
      <c r="D57" s="160">
        <v>82.432178675653958</v>
      </c>
      <c r="E57" s="160">
        <v>87.652435600871371</v>
      </c>
      <c r="F57" s="6"/>
      <c r="G57" s="6"/>
      <c r="H57" s="6"/>
      <c r="I57" s="6"/>
      <c r="J57" s="6"/>
    </row>
    <row r="58" spans="1:10">
      <c r="A58" s="162">
        <v>43738</v>
      </c>
      <c r="B58" s="159">
        <v>9</v>
      </c>
      <c r="C58" s="160">
        <v>88.735983690112135</v>
      </c>
      <c r="D58" s="160">
        <v>81.272471997548138</v>
      </c>
      <c r="E58" s="160">
        <v>85.453769622925407</v>
      </c>
      <c r="F58" s="6"/>
      <c r="G58" s="6"/>
      <c r="H58" s="6"/>
      <c r="I58" s="6"/>
      <c r="J58" s="6"/>
    </row>
    <row r="59" spans="1:10">
      <c r="A59" s="162">
        <v>43769</v>
      </c>
      <c r="B59" s="159">
        <v>10</v>
      </c>
      <c r="C59" s="160">
        <v>89.933741080530069</v>
      </c>
      <c r="D59" s="160">
        <v>83.410453953365504</v>
      </c>
      <c r="E59" s="160">
        <v>88.407033934466725</v>
      </c>
      <c r="F59" s="6"/>
      <c r="G59" s="6"/>
      <c r="H59" s="6"/>
      <c r="I59" s="6"/>
      <c r="J59" s="6"/>
    </row>
    <row r="60" spans="1:10">
      <c r="A60" s="162">
        <v>43799</v>
      </c>
      <c r="B60" s="159">
        <v>11</v>
      </c>
      <c r="C60" s="160">
        <v>88.583078491335371</v>
      </c>
      <c r="D60" s="160">
        <v>81.66830838592422</v>
      </c>
      <c r="E60" s="160">
        <v>85.882722842320391</v>
      </c>
      <c r="F60" s="6"/>
      <c r="G60" s="6"/>
    </row>
    <row r="61" spans="1:10">
      <c r="A61" s="162">
        <v>43830</v>
      </c>
      <c r="B61" s="159">
        <v>12</v>
      </c>
      <c r="C61" s="160">
        <v>88.073394495412856</v>
      </c>
      <c r="D61" s="160">
        <v>82.117830294382628</v>
      </c>
      <c r="E61" s="160">
        <v>87.09771599254384</v>
      </c>
      <c r="F61" s="6"/>
      <c r="G61" s="6"/>
    </row>
    <row r="62" spans="1:10">
      <c r="A62" s="162">
        <v>43861</v>
      </c>
      <c r="B62" s="159">
        <v>1</v>
      </c>
      <c r="C62" s="160">
        <v>87.869520897043827</v>
      </c>
      <c r="D62" s="160">
        <v>81.209163633082554</v>
      </c>
      <c r="E62" s="160">
        <v>85.393132256832928</v>
      </c>
      <c r="F62" s="6"/>
      <c r="G62" s="6"/>
    </row>
    <row r="63" spans="1:10">
      <c r="A63" s="162">
        <v>43890</v>
      </c>
      <c r="B63" s="159">
        <v>2</v>
      </c>
      <c r="C63" s="160">
        <v>88.353720693170231</v>
      </c>
      <c r="D63" s="160">
        <v>81.012352901214925</v>
      </c>
      <c r="E63" s="160">
        <v>85.781660565499578</v>
      </c>
      <c r="F63" s="6"/>
      <c r="G63" s="6"/>
    </row>
    <row r="64" spans="1:10">
      <c r="A64" s="162">
        <v>43921</v>
      </c>
      <c r="B64" s="159">
        <v>3</v>
      </c>
      <c r="C64" s="160">
        <v>90.851172273190613</v>
      </c>
      <c r="D64" s="160">
        <v>81.44556025746607</v>
      </c>
      <c r="E64" s="160">
        <v>87.594044063152694</v>
      </c>
      <c r="F64" s="6"/>
      <c r="G64" s="6"/>
    </row>
    <row r="65" spans="1:7">
      <c r="A65" s="162">
        <v>43951</v>
      </c>
      <c r="B65" s="159">
        <v>4</v>
      </c>
      <c r="C65" s="160">
        <v>89.1946992864424</v>
      </c>
      <c r="D65" s="160">
        <v>80.167605170106143</v>
      </c>
      <c r="E65" s="160">
        <v>85.489702876906151</v>
      </c>
      <c r="F65" s="6"/>
      <c r="G65" s="6"/>
    </row>
    <row r="66" spans="1:7">
      <c r="A66" s="162">
        <v>43982</v>
      </c>
      <c r="B66" s="159">
        <v>5</v>
      </c>
      <c r="C66" s="160">
        <v>89.245667686034665</v>
      </c>
      <c r="D66" s="160">
        <v>80.392288972969084</v>
      </c>
      <c r="E66" s="160">
        <v>86.540750555842521</v>
      </c>
      <c r="F66" s="6"/>
      <c r="G66" s="6"/>
    </row>
    <row r="67" spans="1:7">
      <c r="A67" s="162">
        <v>44012</v>
      </c>
      <c r="B67" s="159">
        <v>6</v>
      </c>
      <c r="C67" s="160">
        <v>88.328236493374106</v>
      </c>
      <c r="D67" s="160">
        <v>80.151858132941641</v>
      </c>
      <c r="E67" s="160">
        <v>87.20102409773844</v>
      </c>
      <c r="F67" s="6"/>
      <c r="G67" s="6"/>
    </row>
    <row r="68" spans="1:7">
      <c r="A68" s="162">
        <v>44043</v>
      </c>
      <c r="B68" s="159">
        <v>7</v>
      </c>
      <c r="C68" s="160">
        <v>86.850152905198769</v>
      </c>
      <c r="D68" s="160">
        <v>80.791896286161645</v>
      </c>
      <c r="E68" s="160">
        <v>90.704516360859699</v>
      </c>
      <c r="F68" s="6"/>
      <c r="G68" s="6"/>
    </row>
    <row r="69" spans="1:7">
      <c r="A69" s="162">
        <v>44074</v>
      </c>
      <c r="B69" s="159">
        <v>8</v>
      </c>
      <c r="C69" s="160">
        <v>85.67787971457696</v>
      </c>
      <c r="D69" s="160">
        <v>79.916572549014603</v>
      </c>
      <c r="E69" s="160">
        <v>90.116109326925226</v>
      </c>
      <c r="F69" s="6"/>
      <c r="G69" s="6"/>
    </row>
    <row r="70" spans="1:7">
      <c r="A70" s="162">
        <v>44104</v>
      </c>
      <c r="B70" s="159">
        <v>9</v>
      </c>
      <c r="C70" s="160">
        <v>87.691131498470938</v>
      </c>
      <c r="D70" s="160">
        <v>80.638778536148649</v>
      </c>
      <c r="E70" s="160">
        <v>90.412558672266272</v>
      </c>
      <c r="F70" s="6"/>
      <c r="G70" s="6"/>
    </row>
    <row r="71" spans="1:7">
      <c r="A71" s="162">
        <v>44135</v>
      </c>
      <c r="B71" s="159">
        <v>10</v>
      </c>
      <c r="C71" s="160">
        <v>87.206931702344548</v>
      </c>
      <c r="D71" s="160">
        <v>80.195048079736338</v>
      </c>
      <c r="E71" s="160">
        <v>89.693893592651648</v>
      </c>
      <c r="F71" s="6"/>
      <c r="G71" s="6"/>
    </row>
    <row r="72" spans="1:7">
      <c r="A72" s="162">
        <v>44165</v>
      </c>
      <c r="B72" s="159">
        <v>11</v>
      </c>
      <c r="C72" s="160">
        <v>84.301732925586137</v>
      </c>
      <c r="D72" s="160">
        <v>79.110733428562725</v>
      </c>
      <c r="E72" s="160">
        <v>89.060569991241266</v>
      </c>
      <c r="F72" s="6"/>
    </row>
    <row r="73" spans="1:7">
      <c r="A73" s="162">
        <v>44196</v>
      </c>
      <c r="B73" s="159">
        <v>12</v>
      </c>
      <c r="C73" s="160">
        <v>81.93170234454638</v>
      </c>
      <c r="D73" s="160">
        <v>77.909884734938004</v>
      </c>
      <c r="E73" s="160">
        <v>88.577716890875209</v>
      </c>
      <c r="F73" s="6"/>
      <c r="G73" s="6"/>
    </row>
    <row r="74" spans="1:7">
      <c r="A74" s="162">
        <v>44227</v>
      </c>
      <c r="B74" s="159">
        <v>13</v>
      </c>
      <c r="C74" s="160">
        <v>83.868501529051983</v>
      </c>
      <c r="D74" s="160">
        <v>79.459783498685908</v>
      </c>
      <c r="E74" s="160">
        <v>89.543423091607337</v>
      </c>
      <c r="F74" s="106"/>
    </row>
    <row r="75" spans="1:7">
      <c r="A75" s="162">
        <v>44255</v>
      </c>
      <c r="B75" s="159">
        <v>14</v>
      </c>
      <c r="C75" s="160">
        <v>83.588175331294593</v>
      </c>
      <c r="D75" s="160">
        <v>79.692633714337518</v>
      </c>
      <c r="E75" s="160">
        <v>90.093651043187279</v>
      </c>
      <c r="F75" s="106"/>
    </row>
    <row r="76" spans="1:7">
      <c r="A76" s="162">
        <v>44286</v>
      </c>
      <c r="B76" s="159">
        <v>15</v>
      </c>
      <c r="C76" s="160">
        <v>84.964322120285431</v>
      </c>
      <c r="D76" s="160">
        <v>78.916843082194191</v>
      </c>
      <c r="E76" s="160">
        <v>87.872526781503353</v>
      </c>
      <c r="F76" s="107"/>
    </row>
    <row r="77" spans="1:7">
      <c r="A77" s="162">
        <v>44316</v>
      </c>
      <c r="B77" s="159">
        <v>16</v>
      </c>
      <c r="C77" s="160">
        <v>82.747196738022424</v>
      </c>
      <c r="D77" s="160">
        <v>78.034627351839191</v>
      </c>
      <c r="E77" s="160">
        <v>88.198171895703723</v>
      </c>
      <c r="F77" s="106"/>
    </row>
    <row r="78" spans="1:7">
      <c r="A78" s="162">
        <v>44347</v>
      </c>
      <c r="B78" s="159">
        <v>17</v>
      </c>
      <c r="C78" s="160">
        <v>82.900101936799189</v>
      </c>
      <c r="D78" s="160">
        <v>78.690953600803809</v>
      </c>
      <c r="E78" s="160">
        <v>89.132436499202726</v>
      </c>
      <c r="F78" s="106"/>
    </row>
    <row r="79" spans="1:7">
      <c r="A79" s="162">
        <v>44377</v>
      </c>
      <c r="B79" s="159">
        <v>18</v>
      </c>
      <c r="C79" s="160">
        <v>83.078491335372064</v>
      </c>
      <c r="D79" s="160">
        <v>77.865182872600343</v>
      </c>
      <c r="E79" s="160">
        <v>87.021357827834805</v>
      </c>
      <c r="F79" s="106"/>
    </row>
    <row r="80" spans="1:7">
      <c r="A80" s="162">
        <v>44408</v>
      </c>
      <c r="B80" s="159">
        <v>19</v>
      </c>
      <c r="C80" s="160">
        <v>82.390417940876659</v>
      </c>
      <c r="D80" s="160">
        <v>77.357181924769989</v>
      </c>
      <c r="E80" s="160">
        <v>86.441934107395511</v>
      </c>
      <c r="F80" s="106"/>
    </row>
    <row r="81" spans="1:9">
      <c r="A81" s="162">
        <v>44439</v>
      </c>
      <c r="B81" s="159">
        <v>20</v>
      </c>
      <c r="C81" s="160">
        <v>81.727828746177366</v>
      </c>
      <c r="D81" s="160">
        <v>76.574061862926129</v>
      </c>
      <c r="E81" s="160">
        <v>85.280840838143149</v>
      </c>
      <c r="F81" s="106"/>
    </row>
    <row r="82" spans="1:9">
      <c r="A82" s="162">
        <v>44469</v>
      </c>
      <c r="B82" s="159">
        <v>21</v>
      </c>
      <c r="C82" s="160">
        <v>82.288481141692145</v>
      </c>
      <c r="D82" s="160">
        <v>75.996032937265895</v>
      </c>
      <c r="E82" s="160">
        <v>83.904148045006394</v>
      </c>
      <c r="F82" s="106"/>
    </row>
    <row r="83" spans="1:9">
      <c r="A83" s="162">
        <v>44500</v>
      </c>
      <c r="B83" s="159">
        <v>22</v>
      </c>
      <c r="C83" s="160">
        <v>80.479102956167182</v>
      </c>
      <c r="D83" s="160">
        <v>74.649974187394733</v>
      </c>
      <c r="E83" s="160">
        <v>82.77674220136096</v>
      </c>
      <c r="F83" s="106"/>
    </row>
    <row r="84" spans="1:9">
      <c r="A84" s="162">
        <v>44530</v>
      </c>
      <c r="B84" s="159">
        <v>23</v>
      </c>
      <c r="C84" s="160">
        <v>80.581039755351682</v>
      </c>
      <c r="D84" s="160">
        <v>72.872186367683184</v>
      </c>
      <c r="E84" s="160">
        <v>80.622992790890919</v>
      </c>
      <c r="F84" s="106"/>
    </row>
    <row r="85" spans="1:9">
      <c r="A85" s="162">
        <v>44561</v>
      </c>
      <c r="B85" s="159">
        <v>24</v>
      </c>
      <c r="C85" s="160">
        <v>79.255861365953109</v>
      </c>
      <c r="D85" s="160">
        <v>71.739462704252219</v>
      </c>
      <c r="E85" s="160">
        <v>79.050912929233945</v>
      </c>
      <c r="F85" s="106"/>
    </row>
    <row r="86" spans="1:9">
      <c r="A86" s="162">
        <v>44592</v>
      </c>
      <c r="B86" s="159">
        <v>1</v>
      </c>
      <c r="C86" s="160">
        <v>81.422018348623851</v>
      </c>
      <c r="D86" s="160">
        <v>73.195541320010165</v>
      </c>
      <c r="E86" s="160">
        <v>80.057044040694407</v>
      </c>
      <c r="F86" s="124"/>
    </row>
    <row r="87" spans="1:9">
      <c r="A87" s="162">
        <v>44620</v>
      </c>
      <c r="B87" s="159">
        <v>2</v>
      </c>
      <c r="C87" s="160">
        <v>82.517838939857285</v>
      </c>
      <c r="D87" s="160">
        <v>73.832414373268278</v>
      </c>
      <c r="E87" s="160">
        <v>81.462932602690501</v>
      </c>
    </row>
    <row r="88" spans="1:9">
      <c r="A88" s="162">
        <v>44651</v>
      </c>
      <c r="B88" s="159">
        <v>3</v>
      </c>
      <c r="C88" s="160">
        <v>80.937818552497447</v>
      </c>
      <c r="D88" s="160">
        <v>72.177040597106355</v>
      </c>
      <c r="E88" s="160">
        <v>79.134008579064385</v>
      </c>
    </row>
    <row r="89" spans="1:9">
      <c r="A89" s="162">
        <v>44681</v>
      </c>
      <c r="B89" s="159">
        <v>4</v>
      </c>
      <c r="C89" s="160">
        <v>84.531090723751277</v>
      </c>
      <c r="D89" s="160">
        <v>73.690405535152181</v>
      </c>
      <c r="E89" s="160">
        <v>78.889213286320654</v>
      </c>
    </row>
    <row r="90" spans="1:9">
      <c r="A90" s="162">
        <v>44712</v>
      </c>
      <c r="B90" s="159">
        <v>5</v>
      </c>
      <c r="C90" s="160">
        <v>85.066258919469931</v>
      </c>
      <c r="D90" s="160">
        <v>74.367708934484142</v>
      </c>
      <c r="E90" s="160">
        <v>80.30408516181194</v>
      </c>
    </row>
    <row r="91" spans="1:9">
      <c r="A91" s="162">
        <v>44742</v>
      </c>
      <c r="B91" s="159">
        <v>6</v>
      </c>
      <c r="C91" s="160">
        <v>89.1946992864424</v>
      </c>
      <c r="D91" s="160">
        <v>76.932454321838492</v>
      </c>
      <c r="E91" s="160">
        <v>81.667302984705913</v>
      </c>
    </row>
    <row r="92" spans="1:9">
      <c r="A92" s="162">
        <v>44773</v>
      </c>
      <c r="B92" s="159">
        <v>7</v>
      </c>
      <c r="C92" s="160">
        <v>86.416921508664629</v>
      </c>
      <c r="D92" s="160">
        <v>73.628507376113831</v>
      </c>
      <c r="E92" s="160">
        <v>77.952702854447864</v>
      </c>
    </row>
    <row r="93" spans="1:9">
      <c r="A93" s="162">
        <v>44804</v>
      </c>
      <c r="B93" s="159">
        <v>8</v>
      </c>
      <c r="C93" s="160">
        <v>85.14271151885832</v>
      </c>
      <c r="D93" s="160">
        <v>71.344627942313991</v>
      </c>
      <c r="E93" s="160">
        <v>74.893884609338158</v>
      </c>
    </row>
    <row r="94" spans="1:9">
      <c r="A94" s="162">
        <v>44834</v>
      </c>
      <c r="B94" s="159">
        <v>9</v>
      </c>
      <c r="C94" s="160">
        <v>90.290519877675848</v>
      </c>
      <c r="D94" s="160">
        <v>74.488397551167083</v>
      </c>
      <c r="E94" s="160">
        <v>78.285085453769625</v>
      </c>
      <c r="G94"/>
      <c r="H94"/>
      <c r="I94"/>
    </row>
    <row r="95" spans="1:9">
      <c r="A95" s="162">
        <v>44865</v>
      </c>
      <c r="B95" s="159">
        <v>10</v>
      </c>
      <c r="C95" s="160">
        <v>89.959225280326194</v>
      </c>
      <c r="D95" s="160">
        <v>73.997993792030442</v>
      </c>
      <c r="E95" s="160">
        <v>78.559076515372695</v>
      </c>
      <c r="G95"/>
      <c r="H95"/>
      <c r="I95"/>
    </row>
    <row r="96" spans="1:9" ht="15.75" thickBot="1">
      <c r="A96" s="162">
        <v>44895</v>
      </c>
      <c r="B96" s="159">
        <v>11</v>
      </c>
      <c r="C96" s="160">
        <v>87.691131498470938</v>
      </c>
      <c r="D96" s="160">
        <v>74.085301240032379</v>
      </c>
      <c r="E96" s="160">
        <v>80.045814898825427</v>
      </c>
    </row>
    <row r="97" spans="1:5" ht="15.75" thickTop="1">
      <c r="A97" s="163">
        <v>44926</v>
      </c>
      <c r="B97" s="164">
        <v>12</v>
      </c>
      <c r="C97" s="165">
        <v>89.68</v>
      </c>
      <c r="D97" s="165">
        <v>76.5</v>
      </c>
      <c r="E97" s="165">
        <v>84.29</v>
      </c>
    </row>
    <row r="4715" spans="8:9">
      <c r="H4715" s="54" t="e">
        <f>#REF!/#REF!-1</f>
        <v>#REF!</v>
      </c>
      <c r="I4715" s="54" t="e">
        <f>#REF!/#REF!-1</f>
        <v>#REF!</v>
      </c>
    </row>
    <row r="4724" spans="9:9">
      <c r="I4724" s="54" t="e">
        <f>#REF!/#REF!-1</f>
        <v>#REF!</v>
      </c>
    </row>
  </sheetData>
  <pageMargins left="0.7" right="0.7" top="0.75" bottom="0.75" header="0.3" footer="0.3"/>
  <pageSetup paperSize="9" orientation="portrait"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tabColor rgb="FF009900"/>
  </sheetPr>
  <dimension ref="A1:H26"/>
  <sheetViews>
    <sheetView zoomScale="190" zoomScaleNormal="190" workbookViewId="0"/>
  </sheetViews>
  <sheetFormatPr defaultColWidth="9" defaultRowHeight="15"/>
  <cols>
    <col min="1" max="16384" width="9" style="14"/>
  </cols>
  <sheetData>
    <row r="1" spans="1:8">
      <c r="A1" s="65" t="s">
        <v>68</v>
      </c>
    </row>
    <row r="2" spans="1:8">
      <c r="A2" s="14" t="s">
        <v>29</v>
      </c>
    </row>
    <row r="14" spans="1:8">
      <c r="A14" s="15"/>
      <c r="B14" s="15"/>
      <c r="C14" s="15"/>
      <c r="D14" s="15"/>
      <c r="E14" s="15"/>
      <c r="F14" s="15"/>
      <c r="G14" s="15"/>
      <c r="H14" s="15"/>
    </row>
    <row r="15" spans="1:8">
      <c r="A15" s="14" t="s">
        <v>69</v>
      </c>
      <c r="B15" s="15"/>
      <c r="C15" s="15"/>
      <c r="D15" s="15"/>
      <c r="E15" s="15"/>
      <c r="F15" s="15"/>
      <c r="G15" s="15"/>
      <c r="H15" s="15"/>
    </row>
    <row r="16" spans="1:8">
      <c r="A16" s="15" t="s">
        <v>27</v>
      </c>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rgb="FF009900"/>
  </sheetPr>
  <dimension ref="A1:E51"/>
  <sheetViews>
    <sheetView zoomScaleNormal="100" workbookViewId="0">
      <pane ySplit="1" topLeftCell="A15" activePane="bottomLeft" state="frozen"/>
      <selection activeCell="C33" sqref="C33"/>
      <selection pane="bottomLeft" activeCell="C1" sqref="C1"/>
    </sheetView>
  </sheetViews>
  <sheetFormatPr defaultColWidth="9" defaultRowHeight="15"/>
  <cols>
    <col min="1" max="1" width="23.625" style="54" customWidth="1"/>
    <col min="2" max="2" width="22.875" style="54" customWidth="1"/>
    <col min="3" max="3" width="24.375" style="54" customWidth="1"/>
    <col min="4" max="16384" width="9" style="14"/>
  </cols>
  <sheetData>
    <row r="1" spans="1:5" ht="60">
      <c r="A1" s="23" t="s">
        <v>163</v>
      </c>
      <c r="B1" s="23" t="s">
        <v>148</v>
      </c>
      <c r="C1" s="23" t="s">
        <v>71</v>
      </c>
      <c r="D1" s="23" t="s">
        <v>72</v>
      </c>
      <c r="E1" s="23" t="s">
        <v>73</v>
      </c>
    </row>
    <row r="2" spans="1:5">
      <c r="A2" s="54">
        <v>2019</v>
      </c>
      <c r="B2" s="54">
        <v>1</v>
      </c>
      <c r="C2" s="7">
        <v>9.5177899999999998</v>
      </c>
      <c r="D2" s="7">
        <v>7.6321666666666665</v>
      </c>
      <c r="E2" s="7">
        <v>5.8236809000000003</v>
      </c>
    </row>
    <row r="3" spans="1:5">
      <c r="B3" s="54">
        <v>2</v>
      </c>
      <c r="C3" s="7">
        <v>9.1879200000000001</v>
      </c>
      <c r="D3" s="7">
        <v>7.240666666666665</v>
      </c>
      <c r="E3" s="7">
        <v>5.9736605000000003</v>
      </c>
    </row>
    <row r="4" spans="1:5">
      <c r="B4" s="54">
        <v>3</v>
      </c>
      <c r="C4" s="7">
        <v>9.4225600000000007</v>
      </c>
      <c r="D4" s="7">
        <v>7.1131666666666664</v>
      </c>
      <c r="E4" s="7">
        <v>5.2583016000000002</v>
      </c>
    </row>
    <row r="5" spans="1:5">
      <c r="B5" s="54">
        <v>4</v>
      </c>
      <c r="C5" s="7">
        <v>9.1705099999999984</v>
      </c>
      <c r="D5" s="7">
        <v>5.7650000000000006</v>
      </c>
      <c r="E5" s="7">
        <v>4.9260698500000002</v>
      </c>
    </row>
    <row r="6" spans="1:5">
      <c r="B6" s="54">
        <v>5</v>
      </c>
      <c r="C6" s="7">
        <v>9.1610099999999992</v>
      </c>
      <c r="D6" s="7">
        <v>6.2895833333333329</v>
      </c>
      <c r="E6" s="7">
        <v>4.8035196500000001</v>
      </c>
    </row>
    <row r="7" spans="1:5">
      <c r="B7" s="54">
        <v>6</v>
      </c>
      <c r="C7" s="7">
        <v>8.8401800000000001</v>
      </c>
      <c r="D7" s="7">
        <v>6.3920000000000003</v>
      </c>
      <c r="E7" s="7">
        <v>5.0829243000000002</v>
      </c>
    </row>
    <row r="8" spans="1:5">
      <c r="B8" s="54">
        <v>7</v>
      </c>
      <c r="C8" s="7">
        <v>8.1019800000000011</v>
      </c>
      <c r="D8" s="7">
        <v>6.5704166666666657</v>
      </c>
      <c r="E8" s="7">
        <v>5.1794706000000001</v>
      </c>
    </row>
    <row r="9" spans="1:5">
      <c r="B9" s="54">
        <v>8</v>
      </c>
      <c r="C9" s="7">
        <v>9.3963099999999997</v>
      </c>
      <c r="D9" s="7">
        <v>7.8380833333333326</v>
      </c>
      <c r="E9" s="7">
        <v>5.7786552999999996</v>
      </c>
    </row>
    <row r="10" spans="1:5">
      <c r="B10" s="54">
        <v>9</v>
      </c>
      <c r="C10" s="7">
        <v>8.6778100000000009</v>
      </c>
      <c r="D10" s="7">
        <v>7.1390000000000011</v>
      </c>
      <c r="E10" s="7">
        <v>5.9384164999999998</v>
      </c>
    </row>
    <row r="11" spans="1:5">
      <c r="B11" s="54">
        <v>10</v>
      </c>
      <c r="C11" s="7">
        <v>7.8876499999999989</v>
      </c>
      <c r="D11" s="7">
        <v>6.2079999999999993</v>
      </c>
      <c r="E11" s="7">
        <v>5.8170812999999999</v>
      </c>
    </row>
    <row r="12" spans="1:5">
      <c r="B12" s="54">
        <v>11</v>
      </c>
      <c r="C12" s="7">
        <v>7.66275</v>
      </c>
      <c r="D12" s="7">
        <v>5.8349999999999991</v>
      </c>
      <c r="E12" s="7">
        <v>5.3578371499999999</v>
      </c>
    </row>
    <row r="13" spans="1:5">
      <c r="C13" s="7">
        <v>7.6097000000000001</v>
      </c>
      <c r="D13" s="7">
        <v>5.4497499999999999</v>
      </c>
      <c r="E13" s="7">
        <v>5.1181941999999996</v>
      </c>
    </row>
    <row r="14" spans="1:5">
      <c r="A14" s="54">
        <v>2020</v>
      </c>
      <c r="B14" s="54">
        <v>1</v>
      </c>
      <c r="C14" s="7">
        <v>7.270789999999999</v>
      </c>
      <c r="D14" s="7">
        <v>5.2061666666666664</v>
      </c>
      <c r="E14" s="7">
        <v>4.0851401999999997</v>
      </c>
    </row>
    <row r="15" spans="1:5">
      <c r="B15" s="54">
        <v>2</v>
      </c>
      <c r="C15" s="7">
        <v>8.3796999999999997</v>
      </c>
      <c r="D15" s="7">
        <v>5.7235833333333321</v>
      </c>
      <c r="E15" s="7">
        <v>5.2093412499999996</v>
      </c>
    </row>
    <row r="16" spans="1:5">
      <c r="B16" s="54">
        <v>3</v>
      </c>
      <c r="C16" s="7">
        <v>15.21552</v>
      </c>
      <c r="D16" s="7">
        <v>13.777249999999999</v>
      </c>
      <c r="E16" s="7">
        <v>11.5335442</v>
      </c>
    </row>
    <row r="17" spans="1:5">
      <c r="B17" s="54">
        <v>4</v>
      </c>
      <c r="C17" s="7">
        <v>12.48714</v>
      </c>
      <c r="D17" s="7">
        <v>9.104499999999998</v>
      </c>
      <c r="E17" s="7">
        <v>8.2496377499999998</v>
      </c>
    </row>
    <row r="18" spans="1:5">
      <c r="B18" s="54">
        <v>5</v>
      </c>
      <c r="C18" s="7">
        <v>10.84933</v>
      </c>
      <c r="D18" s="7">
        <v>7.7353333333333332</v>
      </c>
      <c r="E18" s="7">
        <v>6.7118155000000002</v>
      </c>
    </row>
    <row r="19" spans="1:5">
      <c r="B19" s="54">
        <v>6</v>
      </c>
      <c r="C19" s="7">
        <v>10.66526</v>
      </c>
      <c r="D19" s="7">
        <v>8.4217499999999994</v>
      </c>
      <c r="E19" s="7">
        <v>6.0095578999999999</v>
      </c>
    </row>
    <row r="20" spans="1:5">
      <c r="B20" s="54">
        <v>7</v>
      </c>
      <c r="C20" s="7">
        <v>9.6891399999999983</v>
      </c>
      <c r="D20" s="7">
        <v>7.6509166666666673</v>
      </c>
      <c r="E20" s="7">
        <v>6.0399722999999996</v>
      </c>
    </row>
    <row r="21" spans="1:5">
      <c r="B21" s="54">
        <v>8</v>
      </c>
      <c r="C21" s="7">
        <v>11.07789</v>
      </c>
      <c r="D21" s="7">
        <v>8.516</v>
      </c>
      <c r="E21" s="7">
        <v>5.5119838000000003</v>
      </c>
    </row>
    <row r="22" spans="1:5">
      <c r="B22" s="54">
        <v>9</v>
      </c>
      <c r="C22" s="7">
        <v>11.89836</v>
      </c>
      <c r="D22" s="7">
        <v>8.882833333333334</v>
      </c>
      <c r="E22" s="7">
        <v>7.1859764000000004</v>
      </c>
    </row>
    <row r="23" spans="1:5">
      <c r="B23" s="54">
        <v>10</v>
      </c>
      <c r="C23" s="7">
        <v>11.224349999999998</v>
      </c>
      <c r="D23" s="7">
        <v>8.1398333333333337</v>
      </c>
      <c r="E23" s="7">
        <v>6.4101723000000002</v>
      </c>
    </row>
    <row r="24" spans="1:5">
      <c r="B24" s="54">
        <v>11</v>
      </c>
      <c r="C24" s="7">
        <v>10.177720000000001</v>
      </c>
      <c r="D24" s="7">
        <v>7.1377499999999996</v>
      </c>
      <c r="E24" s="7">
        <v>5.7087016000000004</v>
      </c>
    </row>
    <row r="25" spans="1:5">
      <c r="B25" s="54">
        <v>12</v>
      </c>
      <c r="C25" s="7">
        <v>10.63114</v>
      </c>
      <c r="D25" s="7">
        <v>7.4304166666666669</v>
      </c>
      <c r="E25" s="7">
        <v>6.4437437500000003</v>
      </c>
    </row>
    <row r="26" spans="1:5">
      <c r="A26" s="54">
        <v>2021</v>
      </c>
      <c r="B26" s="54">
        <v>1</v>
      </c>
      <c r="C26" s="103">
        <v>10.056920000000002</v>
      </c>
      <c r="D26" s="103">
        <v>7.0344999999999995</v>
      </c>
      <c r="E26" s="103">
        <v>7.734015799999999</v>
      </c>
    </row>
    <row r="27" spans="1:5">
      <c r="B27" s="54">
        <v>2</v>
      </c>
      <c r="C27" s="103">
        <v>9.6929600000000011</v>
      </c>
      <c r="D27" s="103">
        <v>7.0489166666666661</v>
      </c>
      <c r="E27" s="103">
        <v>6.718750899999999</v>
      </c>
    </row>
    <row r="28" spans="1:5">
      <c r="B28" s="54">
        <v>3</v>
      </c>
      <c r="C28" s="103">
        <v>11.72771</v>
      </c>
      <c r="D28" s="103">
        <v>7.2901666666666669</v>
      </c>
      <c r="E28" s="103">
        <v>6.7572307999999994</v>
      </c>
    </row>
    <row r="29" spans="1:5">
      <c r="B29" s="54">
        <v>4</v>
      </c>
      <c r="C29" s="103">
        <v>10.010099999999998</v>
      </c>
      <c r="D29" s="103">
        <v>6.64975</v>
      </c>
      <c r="E29" s="103">
        <v>6.3098566999999992</v>
      </c>
    </row>
    <row r="30" spans="1:5">
      <c r="B30" s="54">
        <v>5</v>
      </c>
      <c r="C30" s="103">
        <v>9.5350900000000003</v>
      </c>
      <c r="D30" s="103">
        <v>6.8144166666666655</v>
      </c>
      <c r="E30" s="103">
        <v>6.6287732999999998</v>
      </c>
    </row>
    <row r="31" spans="1:5">
      <c r="B31" s="54">
        <v>6</v>
      </c>
      <c r="C31" s="103">
        <v>9.3342800000000015</v>
      </c>
      <c r="D31" s="103">
        <v>6.3635000000000002</v>
      </c>
      <c r="E31" s="103">
        <v>5.6809326599999999</v>
      </c>
    </row>
    <row r="32" spans="1:5">
      <c r="B32" s="54">
        <v>7</v>
      </c>
      <c r="C32" s="103">
        <v>9.3885899999999989</v>
      </c>
      <c r="D32" s="103">
        <v>6.6545000000000005</v>
      </c>
      <c r="E32" s="103">
        <v>5.6457474799999998</v>
      </c>
    </row>
    <row r="33" spans="1:5">
      <c r="B33" s="54">
        <v>8</v>
      </c>
      <c r="C33" s="103">
        <v>9.6462600000000016</v>
      </c>
      <c r="D33" s="103">
        <v>6.6241666666666656</v>
      </c>
      <c r="E33" s="103">
        <v>5.2085969600000004</v>
      </c>
    </row>
    <row r="34" spans="1:5">
      <c r="B34" s="54">
        <v>9</v>
      </c>
      <c r="C34" s="103">
        <v>9.8693299999999997</v>
      </c>
      <c r="D34" s="103">
        <v>6.6006666666666653</v>
      </c>
      <c r="E34" s="103">
        <v>5.6949811050000001</v>
      </c>
    </row>
    <row r="35" spans="1:5">
      <c r="B35" s="54">
        <v>10</v>
      </c>
      <c r="C35" s="103">
        <v>10.31446</v>
      </c>
      <c r="D35" s="103">
        <v>6.6379166666666674</v>
      </c>
      <c r="E35" s="103">
        <v>5.0569292199999998</v>
      </c>
    </row>
    <row r="36" spans="1:5">
      <c r="B36" s="54">
        <v>11</v>
      </c>
      <c r="C36" s="103">
        <v>13.099160000000001</v>
      </c>
      <c r="D36" s="103">
        <v>7.4824166666666674</v>
      </c>
      <c r="E36" s="103">
        <v>7.1079410650000003</v>
      </c>
    </row>
    <row r="37" spans="1:5">
      <c r="B37" s="54">
        <v>12</v>
      </c>
      <c r="C37" s="103">
        <v>14.71941</v>
      </c>
      <c r="D37" s="103">
        <v>6.74</v>
      </c>
      <c r="E37" s="103">
        <v>7.8097164599999989</v>
      </c>
    </row>
    <row r="38" spans="1:5">
      <c r="A38" s="54">
        <v>2022</v>
      </c>
      <c r="B38" s="54">
        <v>1</v>
      </c>
      <c r="C38" s="103">
        <v>11.67389</v>
      </c>
      <c r="D38" s="103">
        <v>6.941416666666667</v>
      </c>
      <c r="E38" s="103">
        <v>7.8715555400000001</v>
      </c>
    </row>
    <row r="39" spans="1:5">
      <c r="B39" s="54">
        <v>2</v>
      </c>
      <c r="C39" s="103">
        <v>10.881540000000001</v>
      </c>
      <c r="D39" s="103">
        <v>7.4059999999999988</v>
      </c>
      <c r="E39" s="103">
        <v>7.6138231899999989</v>
      </c>
    </row>
    <row r="40" spans="1:5">
      <c r="B40" s="54">
        <v>3</v>
      </c>
      <c r="C40" s="103">
        <v>13.146290000000002</v>
      </c>
      <c r="D40" s="103">
        <v>8.1866666666666674</v>
      </c>
      <c r="E40" s="103">
        <v>8.2846090199999995</v>
      </c>
    </row>
    <row r="41" spans="1:5">
      <c r="B41" s="54">
        <v>4</v>
      </c>
      <c r="C41" s="103">
        <v>12.25516</v>
      </c>
      <c r="D41" s="103">
        <v>8.8567</v>
      </c>
      <c r="E41" s="103">
        <v>7.209863884999999</v>
      </c>
    </row>
    <row r="42" spans="1:5">
      <c r="B42" s="54">
        <v>5</v>
      </c>
      <c r="C42" s="103">
        <v>13.56901</v>
      </c>
      <c r="D42" s="103">
        <v>8.9164166666666649</v>
      </c>
      <c r="E42" s="103">
        <v>9.1917309899999999</v>
      </c>
    </row>
    <row r="43" spans="1:5">
      <c r="B43" s="54">
        <v>6</v>
      </c>
      <c r="C43" s="103">
        <v>13.900539999999999</v>
      </c>
      <c r="D43" s="103">
        <v>10.171250000000001</v>
      </c>
      <c r="E43" s="103">
        <v>8.8038600999999996</v>
      </c>
    </row>
    <row r="44" spans="1:5">
      <c r="B44" s="54">
        <v>7</v>
      </c>
      <c r="C44" s="103">
        <v>14.979800000000001</v>
      </c>
      <c r="D44" s="103">
        <v>10.335583333333334</v>
      </c>
      <c r="E44" s="103">
        <v>9.6637029200000004</v>
      </c>
    </row>
    <row r="45" spans="1:5">
      <c r="B45" s="54">
        <v>8</v>
      </c>
      <c r="C45" s="103">
        <v>13.737189999999998</v>
      </c>
      <c r="D45" s="103">
        <v>10.313333333333334</v>
      </c>
      <c r="E45" s="103">
        <v>9.5875989649999998</v>
      </c>
    </row>
    <row r="46" spans="1:5">
      <c r="B46" s="54">
        <v>9</v>
      </c>
      <c r="C46" s="103">
        <v>14.643239999999997</v>
      </c>
      <c r="D46" s="103">
        <v>12.562416666666667</v>
      </c>
      <c r="E46" s="103">
        <v>11.350202599999999</v>
      </c>
    </row>
    <row r="47" spans="1:5">
      <c r="B47" s="54">
        <v>10</v>
      </c>
      <c r="C47" s="103">
        <v>14.056330000000003</v>
      </c>
      <c r="D47" s="103">
        <v>11.486666666666668</v>
      </c>
      <c r="E47" s="103">
        <v>10.0644335</v>
      </c>
    </row>
    <row r="48" spans="1:5">
      <c r="B48" s="54">
        <v>11</v>
      </c>
      <c r="C48" s="103">
        <v>13.263830000000002</v>
      </c>
      <c r="D48" s="103">
        <v>10.997916666666665</v>
      </c>
      <c r="E48" s="103">
        <v>9.8726436500000005</v>
      </c>
    </row>
    <row r="49" spans="2:5">
      <c r="B49" s="54">
        <v>12</v>
      </c>
      <c r="C49" s="103">
        <v>12.533729999999998</v>
      </c>
      <c r="D49" s="103">
        <v>10.003250000000001</v>
      </c>
      <c r="E49" s="103">
        <v>8.5340313600000002</v>
      </c>
    </row>
    <row r="51" spans="2:5">
      <c r="D51" s="56"/>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rgb="FF009900"/>
  </sheetPr>
  <dimension ref="A1:H26"/>
  <sheetViews>
    <sheetView zoomScale="85" zoomScaleNormal="85" workbookViewId="0">
      <selection activeCell="I12" sqref="I12"/>
    </sheetView>
  </sheetViews>
  <sheetFormatPr defaultColWidth="9" defaultRowHeight="15"/>
  <cols>
    <col min="1" max="1" width="21.875" style="14" bestFit="1" customWidth="1"/>
    <col min="2" max="8" width="9" style="14"/>
    <col min="9" max="9" width="15" style="14" bestFit="1" customWidth="1"/>
    <col min="10" max="16384" width="9" style="14"/>
  </cols>
  <sheetData>
    <row r="1" spans="1:8">
      <c r="A1" s="65" t="s">
        <v>70</v>
      </c>
      <c r="H1" s="58"/>
    </row>
    <row r="2" spans="1:8">
      <c r="A2" s="14" t="s">
        <v>29</v>
      </c>
      <c r="H2" s="58"/>
    </row>
    <row r="14" spans="1:8">
      <c r="A14" s="15"/>
      <c r="B14" s="15"/>
      <c r="C14" s="15"/>
      <c r="D14" s="15"/>
      <c r="E14" s="15"/>
      <c r="F14" s="15"/>
      <c r="G14" s="15"/>
      <c r="H14" s="15"/>
    </row>
    <row r="15" spans="1:8">
      <c r="A15" s="15" t="s">
        <v>62</v>
      </c>
      <c r="B15" s="15"/>
      <c r="C15" s="15"/>
      <c r="D15" s="15"/>
      <c r="E15" s="15"/>
      <c r="F15" s="15"/>
      <c r="G15" s="15"/>
      <c r="H15" s="15"/>
    </row>
    <row r="16" spans="1:8">
      <c r="A16" s="15"/>
      <c r="B16" s="15"/>
      <c r="C16" s="15"/>
      <c r="D16" s="15"/>
      <c r="E16" s="15"/>
      <c r="F16" s="15"/>
      <c r="G16" s="15"/>
      <c r="H16" s="15"/>
    </row>
    <row r="17" spans="1:8">
      <c r="A17" s="15"/>
      <c r="B17" s="15"/>
      <c r="C17" s="15"/>
      <c r="D17" s="15"/>
      <c r="E17" s="15"/>
      <c r="F17" s="15"/>
      <c r="G17" s="15"/>
      <c r="H17" s="15"/>
    </row>
    <row r="18" spans="1:8">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4">
    <tabColor rgb="FF009900"/>
  </sheetPr>
  <dimension ref="A1:J41"/>
  <sheetViews>
    <sheetView topLeftCell="B1" zoomScaleNormal="100" workbookViewId="0">
      <selection activeCell="O36" sqref="O36"/>
    </sheetView>
  </sheetViews>
  <sheetFormatPr defaultColWidth="9" defaultRowHeight="15"/>
  <cols>
    <col min="1" max="2" width="9" style="14"/>
    <col min="3" max="3" width="14.125" style="14" customWidth="1"/>
    <col min="4" max="4" width="15.625" style="14" customWidth="1"/>
    <col min="5" max="5" width="11.25" style="14" customWidth="1"/>
    <col min="6" max="6" width="13.75" style="14" customWidth="1"/>
    <col min="7" max="7" width="17" style="14" customWidth="1"/>
    <col min="8" max="16384" width="9" style="14"/>
  </cols>
  <sheetData>
    <row r="1" spans="1:10" ht="45">
      <c r="A1" s="22" t="s">
        <v>4</v>
      </c>
      <c r="B1" s="22" t="s">
        <v>148</v>
      </c>
      <c r="C1" s="23" t="s">
        <v>167</v>
      </c>
      <c r="D1" s="23" t="s">
        <v>168</v>
      </c>
      <c r="E1" s="23" t="s">
        <v>164</v>
      </c>
      <c r="F1" s="23" t="s">
        <v>165</v>
      </c>
      <c r="G1" s="24" t="s">
        <v>166</v>
      </c>
    </row>
    <row r="2" spans="1:10">
      <c r="A2" s="3"/>
      <c r="B2" s="3"/>
      <c r="C2" s="10">
        <v>0</v>
      </c>
      <c r="D2" s="10">
        <v>0</v>
      </c>
      <c r="E2" s="10">
        <v>0</v>
      </c>
      <c r="F2" s="11">
        <v>0</v>
      </c>
      <c r="G2" s="20">
        <v>0</v>
      </c>
    </row>
    <row r="3" spans="1:10">
      <c r="A3" s="3"/>
      <c r="B3" s="3">
        <v>1</v>
      </c>
      <c r="C3" s="10">
        <v>0.16584467330731001</v>
      </c>
      <c r="D3" s="10">
        <v>-1.7175523042402263</v>
      </c>
      <c r="E3" s="10">
        <v>2.4677726089486649</v>
      </c>
      <c r="F3" s="11">
        <v>0.448613265849926</v>
      </c>
      <c r="G3" s="21">
        <v>-0.38150514452434897</v>
      </c>
    </row>
    <row r="4" spans="1:10">
      <c r="A4" s="3"/>
      <c r="B4" s="3">
        <v>2</v>
      </c>
      <c r="C4" s="10">
        <v>0.91160087872862816</v>
      </c>
      <c r="D4" s="10">
        <v>-3.6833306967838788</v>
      </c>
      <c r="E4" s="10">
        <v>5.2638432766013024</v>
      </c>
      <c r="F4" s="11">
        <v>0.51318173712259485</v>
      </c>
      <c r="G4" s="21">
        <v>-0.55602866129149398</v>
      </c>
      <c r="J4" s="53"/>
    </row>
    <row r="5" spans="1:10">
      <c r="A5" s="3"/>
      <c r="B5" s="3">
        <v>3</v>
      </c>
      <c r="C5" s="10">
        <v>12.083638742115115</v>
      </c>
      <c r="D5" s="10">
        <v>-8.1004689881411593</v>
      </c>
      <c r="E5" s="10">
        <v>6.1420459165513739</v>
      </c>
      <c r="F5" s="11">
        <v>-3.3384222733711848</v>
      </c>
      <c r="G5" s="21">
        <v>-1.3688940216087999</v>
      </c>
      <c r="J5" s="53"/>
    </row>
    <row r="6" spans="1:10">
      <c r="A6" s="3"/>
      <c r="B6" s="3">
        <v>4</v>
      </c>
      <c r="C6" s="10">
        <v>11.437969908521426</v>
      </c>
      <c r="D6" s="10">
        <v>-10.026418987990342</v>
      </c>
      <c r="E6" s="10">
        <v>7.9746227365866158</v>
      </c>
      <c r="F6" s="11">
        <v>-2.7376610538692865</v>
      </c>
      <c r="G6" s="21">
        <v>-1.9173331380463436</v>
      </c>
      <c r="J6" s="53"/>
    </row>
    <row r="7" spans="1:10">
      <c r="A7" s="3"/>
      <c r="B7" s="3">
        <v>5</v>
      </c>
      <c r="C7" s="10">
        <v>11.218449861756998</v>
      </c>
      <c r="D7" s="10">
        <v>-10.991649675039529</v>
      </c>
      <c r="E7" s="10">
        <v>8.9888014416977722</v>
      </c>
      <c r="F7" s="11">
        <v>-2.3676781588389537</v>
      </c>
      <c r="G7" s="21">
        <v>-2.2852536620429511</v>
      </c>
      <c r="J7" s="53"/>
    </row>
    <row r="8" spans="1:10">
      <c r="A8" s="3">
        <v>2020</v>
      </c>
      <c r="B8" s="3">
        <v>6</v>
      </c>
      <c r="C8" s="10">
        <v>10.105387637624625</v>
      </c>
      <c r="D8" s="10">
        <v>-12.472801443828534</v>
      </c>
      <c r="E8" s="10">
        <v>10.314799448717066</v>
      </c>
      <c r="F8" s="11">
        <v>-1.1908028570601865</v>
      </c>
      <c r="G8" s="21">
        <v>-2.2785845652193206</v>
      </c>
      <c r="J8" s="53"/>
    </row>
    <row r="9" spans="1:10">
      <c r="A9" s="3"/>
      <c r="B9" s="3">
        <v>7</v>
      </c>
      <c r="C9" s="10">
        <v>7.9526795087783224</v>
      </c>
      <c r="D9" s="10">
        <v>-12.38530514742307</v>
      </c>
      <c r="E9" s="10">
        <v>11.167790334279854</v>
      </c>
      <c r="F9" s="11">
        <v>-0.42435524960458565</v>
      </c>
      <c r="G9" s="21">
        <v>-1.7828758537855705</v>
      </c>
      <c r="J9" s="53"/>
    </row>
    <row r="10" spans="1:10">
      <c r="A10" s="3"/>
      <c r="B10" s="3">
        <v>8</v>
      </c>
      <c r="C10" s="10">
        <v>6.5592600408199706</v>
      </c>
      <c r="D10" s="10">
        <v>-14.460502950822397</v>
      </c>
      <c r="E10" s="10">
        <v>13.776953699845228</v>
      </c>
      <c r="F10" s="11">
        <v>1.0453346863557123</v>
      </c>
      <c r="G10" s="21">
        <v>-2.0128374833988953</v>
      </c>
      <c r="J10" s="53"/>
    </row>
    <row r="11" spans="1:10">
      <c r="A11" s="3"/>
      <c r="B11" s="3">
        <v>9</v>
      </c>
      <c r="C11" s="10">
        <v>7.2816897656256367</v>
      </c>
      <c r="D11" s="10">
        <v>-14.744920588720714</v>
      </c>
      <c r="E11" s="10">
        <v>14.096787816156082</v>
      </c>
      <c r="F11" s="11">
        <v>0.45906312634142804</v>
      </c>
      <c r="G11" s="21">
        <v>-1.7272166621475575</v>
      </c>
      <c r="J11" s="53"/>
    </row>
    <row r="12" spans="1:10">
      <c r="A12" s="3"/>
      <c r="B12" s="3">
        <v>10</v>
      </c>
      <c r="C12" s="10">
        <v>6.8855815273361651</v>
      </c>
      <c r="D12" s="10">
        <v>-16.909463155817843</v>
      </c>
      <c r="E12" s="10">
        <v>14.566132929238206</v>
      </c>
      <c r="F12" s="11">
        <v>1.5724795008465617</v>
      </c>
      <c r="G12" s="21">
        <v>-1.3159049717246192</v>
      </c>
      <c r="J12" s="53"/>
    </row>
    <row r="13" spans="1:10">
      <c r="A13" s="3"/>
      <c r="B13" s="3">
        <v>11</v>
      </c>
      <c r="C13" s="10">
        <v>5.6098713327675798</v>
      </c>
      <c r="D13" s="10">
        <v>-19.595114650571144</v>
      </c>
      <c r="E13" s="10">
        <v>16.634806975167095</v>
      </c>
      <c r="F13" s="11">
        <v>2.5791980084516717</v>
      </c>
      <c r="G13" s="21">
        <v>-1.2345830508602227</v>
      </c>
      <c r="J13" s="53"/>
    </row>
    <row r="14" spans="1:10">
      <c r="A14" s="3"/>
      <c r="B14" s="3">
        <v>12</v>
      </c>
      <c r="C14" s="10">
        <v>2.4947784367892289</v>
      </c>
      <c r="D14" s="10">
        <v>-20.843135450300895</v>
      </c>
      <c r="E14" s="10">
        <v>21.295361294184133</v>
      </c>
      <c r="F14" s="11">
        <v>2.7900987724321822</v>
      </c>
      <c r="G14" s="21">
        <v>-1.4410536767136706</v>
      </c>
      <c r="J14" s="53"/>
    </row>
    <row r="15" spans="1:10">
      <c r="A15" s="3"/>
      <c r="B15" s="3">
        <v>1</v>
      </c>
      <c r="C15" s="10">
        <v>-0.29783591182724983</v>
      </c>
      <c r="D15" s="10">
        <v>-22.786905858828614</v>
      </c>
      <c r="E15" s="10">
        <v>27.837313312570561</v>
      </c>
      <c r="F15" s="11">
        <v>0.64558976751151176</v>
      </c>
      <c r="G15" s="21">
        <v>-1.2863675749550834</v>
      </c>
      <c r="J15" s="53"/>
    </row>
    <row r="16" spans="1:10">
      <c r="A16" s="3"/>
      <c r="B16" s="3">
        <v>2</v>
      </c>
      <c r="C16" s="10">
        <v>-3.4178002394200973</v>
      </c>
      <c r="D16" s="10">
        <v>-23.127111959101736</v>
      </c>
      <c r="E16" s="10">
        <v>33.206727678562771</v>
      </c>
      <c r="F16" s="11">
        <v>-0.34837917614558023</v>
      </c>
      <c r="G16" s="21">
        <v>-1.4882898826456874</v>
      </c>
      <c r="J16" s="53"/>
    </row>
    <row r="17" spans="1:10">
      <c r="A17" s="3"/>
      <c r="B17" s="3">
        <v>3</v>
      </c>
      <c r="C17" s="10">
        <v>-3.605707677609943</v>
      </c>
      <c r="D17" s="10">
        <v>-22.525411131518229</v>
      </c>
      <c r="E17" s="10">
        <v>34.812292563984251</v>
      </c>
      <c r="F17" s="11">
        <v>-2.0223568758083212</v>
      </c>
      <c r="G17" s="21">
        <v>-1.1344410591310274</v>
      </c>
      <c r="J17" s="53"/>
    </row>
    <row r="18" spans="1:10">
      <c r="A18" s="3"/>
      <c r="B18" s="3">
        <v>4</v>
      </c>
      <c r="C18" s="10">
        <v>-7.957254738012713</v>
      </c>
      <c r="D18" s="10">
        <v>-26.614667781287821</v>
      </c>
      <c r="E18" s="10">
        <v>40.683041134064354</v>
      </c>
      <c r="F18" s="11">
        <v>-0.26543366318819483</v>
      </c>
      <c r="G18" s="21">
        <v>-0.93431260787886861</v>
      </c>
      <c r="J18" s="53"/>
    </row>
    <row r="19" spans="1:10">
      <c r="A19" s="3"/>
      <c r="B19" s="3">
        <v>5</v>
      </c>
      <c r="C19" s="10">
        <v>-9.0288184167413252</v>
      </c>
      <c r="D19" s="10">
        <v>-28.181942524281961</v>
      </c>
      <c r="E19" s="10">
        <v>43.326322383393013</v>
      </c>
      <c r="F19" s="11">
        <v>-0.2042387634391776</v>
      </c>
      <c r="G19" s="21">
        <v>-0.30384036515312651</v>
      </c>
      <c r="J19" s="53"/>
    </row>
    <row r="20" spans="1:10">
      <c r="A20" s="108">
        <v>2021</v>
      </c>
      <c r="B20" s="3">
        <v>6</v>
      </c>
      <c r="C20" s="10">
        <v>-14.557168374671146</v>
      </c>
      <c r="D20" s="10">
        <v>-27.10789339487841</v>
      </c>
      <c r="E20" s="10">
        <v>46.151207678309852</v>
      </c>
      <c r="F20" s="11">
        <v>1.5537214105221382</v>
      </c>
      <c r="G20" s="21">
        <v>-0.24962092678256545</v>
      </c>
      <c r="J20" s="53"/>
    </row>
    <row r="21" spans="1:10">
      <c r="A21" s="3"/>
      <c r="B21" s="3">
        <v>7</v>
      </c>
      <c r="C21" s="10">
        <v>-16.573298818400708</v>
      </c>
      <c r="D21" s="10">
        <v>-25.66672965284171</v>
      </c>
      <c r="E21" s="10">
        <v>46.652205278027374</v>
      </c>
      <c r="F21" s="11">
        <v>2.3868848662537459</v>
      </c>
      <c r="G21" s="21">
        <v>-1.0606924960716646</v>
      </c>
      <c r="H21" s="48"/>
      <c r="J21" s="53"/>
    </row>
    <row r="22" spans="1:10">
      <c r="A22" s="108"/>
      <c r="B22" s="3">
        <v>8</v>
      </c>
      <c r="C22" s="10">
        <v>-17.965398479426302</v>
      </c>
      <c r="D22" s="10">
        <v>-27.82397532057356</v>
      </c>
      <c r="E22" s="10">
        <v>48.29219698632663</v>
      </c>
      <c r="F22" s="11">
        <v>4.2895586360369959</v>
      </c>
      <c r="G22" s="21">
        <v>-0.61513669049247466</v>
      </c>
      <c r="J22" s="53"/>
    </row>
    <row r="23" spans="1:10">
      <c r="A23" s="3"/>
      <c r="B23" s="3">
        <v>9</v>
      </c>
      <c r="C23" s="10">
        <v>-17.848670959042821</v>
      </c>
      <c r="D23" s="10">
        <v>-30.026689871061677</v>
      </c>
      <c r="E23" s="10">
        <v>49.347658607559652</v>
      </c>
      <c r="F23" s="11">
        <v>4.4989335517621489</v>
      </c>
      <c r="G23" s="21">
        <v>0.12281723223052521</v>
      </c>
      <c r="J23" s="53"/>
    </row>
    <row r="24" spans="1:10">
      <c r="A24" s="3"/>
      <c r="B24" s="3">
        <v>10</v>
      </c>
      <c r="C24" s="10">
        <v>-20.040953915232436</v>
      </c>
      <c r="D24" s="10">
        <v>-30.099377525574649</v>
      </c>
      <c r="E24" s="10">
        <v>51.691042301656374</v>
      </c>
      <c r="F24" s="11">
        <v>5.554980566291106</v>
      </c>
      <c r="G24" s="21">
        <v>2.5197803275280171E-2</v>
      </c>
      <c r="J24" s="53"/>
    </row>
    <row r="25" spans="1:10">
      <c r="A25" s="3"/>
      <c r="B25" s="3">
        <v>11</v>
      </c>
      <c r="C25" s="10">
        <v>-23.899969339059894</v>
      </c>
      <c r="D25" s="10">
        <v>-30.893208413146617</v>
      </c>
      <c r="E25" s="10">
        <v>54.981521926008462</v>
      </c>
      <c r="F25" s="11">
        <v>5.3259063398186788</v>
      </c>
      <c r="G25" s="21">
        <v>-0.13147588806787378</v>
      </c>
      <c r="J25" s="53"/>
    </row>
    <row r="26" spans="1:10">
      <c r="A26" s="3"/>
      <c r="B26" s="3">
        <v>12</v>
      </c>
      <c r="C26" s="10">
        <v>-24.833506055304404</v>
      </c>
      <c r="D26" s="10">
        <v>-31.887192630769842</v>
      </c>
      <c r="E26" s="10">
        <v>55.923513978979777</v>
      </c>
      <c r="F26" s="11">
        <v>4.1473795975207164</v>
      </c>
      <c r="G26" s="21">
        <v>-0.56085486617119262</v>
      </c>
      <c r="J26" s="53"/>
    </row>
    <row r="27" spans="1:10">
      <c r="A27" s="3"/>
      <c r="B27" s="3">
        <v>1</v>
      </c>
      <c r="C27" s="10">
        <v>-18.810871016539608</v>
      </c>
      <c r="D27" s="10">
        <v>-34.412664264593126</v>
      </c>
      <c r="E27" s="10">
        <v>56.023513411858083</v>
      </c>
      <c r="F27" s="11">
        <v>-3.8972225230603924E-2</v>
      </c>
      <c r="G27" s="21">
        <v>0.80467891156337634</v>
      </c>
      <c r="J27" s="53"/>
    </row>
    <row r="28" spans="1:10">
      <c r="A28" s="3"/>
      <c r="B28" s="3">
        <v>2</v>
      </c>
      <c r="C28" s="10">
        <v>-14.180742534932126</v>
      </c>
      <c r="D28" s="10">
        <v>-34.945353024627885</v>
      </c>
      <c r="E28" s="10">
        <v>56.023513411858083</v>
      </c>
      <c r="F28" s="11">
        <v>-3.1313221681673622</v>
      </c>
      <c r="G28" s="21">
        <v>0.4638138861546523</v>
      </c>
      <c r="J28" s="53"/>
    </row>
    <row r="29" spans="1:10">
      <c r="A29" s="3"/>
      <c r="B29" s="3">
        <v>3</v>
      </c>
      <c r="C29" s="10">
        <v>-12.422079307969677</v>
      </c>
      <c r="D29" s="10">
        <v>-36.74607409606395</v>
      </c>
      <c r="E29" s="10">
        <v>56.023513411858083</v>
      </c>
      <c r="F29" s="11">
        <v>-3.0302729152651944</v>
      </c>
      <c r="G29" s="21">
        <v>0.27470737567608833</v>
      </c>
      <c r="J29" s="53"/>
    </row>
    <row r="30" spans="1:10">
      <c r="A30" s="3"/>
      <c r="B30" s="3">
        <v>4</v>
      </c>
      <c r="C30" s="10">
        <v>-11.38295378413684</v>
      </c>
      <c r="D30" s="10">
        <v>-37.358603161757372</v>
      </c>
      <c r="E30" s="10">
        <v>56.023513411858083</v>
      </c>
      <c r="F30" s="11">
        <v>-4.7722125708284784</v>
      </c>
      <c r="G30" s="21">
        <v>1.9321735207401232</v>
      </c>
      <c r="J30" s="53"/>
    </row>
    <row r="31" spans="1:10">
      <c r="A31" s="3"/>
      <c r="B31" s="3">
        <v>5</v>
      </c>
      <c r="C31" s="10">
        <v>-11.136442135406936</v>
      </c>
      <c r="D31" s="10">
        <v>-35.883949220384714</v>
      </c>
      <c r="E31" s="10">
        <v>56.023513411858083</v>
      </c>
      <c r="F31" s="11">
        <v>-6.2714246410213939</v>
      </c>
      <c r="G31" s="21">
        <v>2.2268057414510927</v>
      </c>
      <c r="J31" s="53"/>
    </row>
    <row r="32" spans="1:10">
      <c r="A32" s="3">
        <v>2022</v>
      </c>
      <c r="B32" s="3">
        <v>6</v>
      </c>
      <c r="C32" s="10">
        <v>-8.188014519644927</v>
      </c>
      <c r="D32" s="10">
        <v>-37.657122082375466</v>
      </c>
      <c r="E32" s="10">
        <v>56.023513411858083</v>
      </c>
      <c r="F32" s="11">
        <v>-7.6630781470641454</v>
      </c>
      <c r="G32" s="21">
        <v>3.2653986750297026</v>
      </c>
      <c r="J32" s="53"/>
    </row>
    <row r="33" spans="1:10">
      <c r="A33" s="3"/>
      <c r="B33" s="3">
        <v>7</v>
      </c>
      <c r="C33" s="10">
        <v>-8.4922301738008237</v>
      </c>
      <c r="D33" s="10">
        <v>-39.104502412642148</v>
      </c>
      <c r="E33" s="10">
        <v>56.023513411858083</v>
      </c>
      <c r="F33" s="11">
        <v>-6.2262219139435304</v>
      </c>
      <c r="G33" s="21">
        <v>3.3762497170287471</v>
      </c>
      <c r="J33" s="53"/>
    </row>
    <row r="34" spans="1:10">
      <c r="A34" s="3"/>
      <c r="B34" s="3">
        <v>8</v>
      </c>
      <c r="C34" s="10">
        <v>-9.5046715310320788</v>
      </c>
      <c r="D34" s="10">
        <v>-43.638091885237962</v>
      </c>
      <c r="E34" s="10">
        <v>56.023513411858083</v>
      </c>
      <c r="F34" s="11">
        <v>-2.9477528157894106</v>
      </c>
      <c r="G34" s="21">
        <v>4.9915188606284486</v>
      </c>
      <c r="J34" s="53"/>
    </row>
    <row r="35" spans="1:10">
      <c r="A35" s="3"/>
      <c r="B35" s="3">
        <v>9</v>
      </c>
      <c r="C35" s="10">
        <v>-6.8374701258931143</v>
      </c>
      <c r="D35" s="10">
        <v>-43.179527589220761</v>
      </c>
      <c r="E35" s="10">
        <v>56.023513411858083</v>
      </c>
      <c r="F35" s="11">
        <v>-5.1728026986992965</v>
      </c>
      <c r="G35" s="21">
        <v>5.9016732601418047</v>
      </c>
      <c r="J35" s="53"/>
    </row>
    <row r="36" spans="1:10">
      <c r="A36" s="3"/>
      <c r="B36" s="3">
        <v>10</v>
      </c>
      <c r="C36" s="10">
        <v>-5.1621404895054006</v>
      </c>
      <c r="D36" s="10">
        <v>-45.294256023838564</v>
      </c>
      <c r="E36" s="10">
        <v>56.023513411858083</v>
      </c>
      <c r="F36" s="11">
        <v>-4.8848161490601969</v>
      </c>
      <c r="G36" s="21">
        <v>5.9392597943070946</v>
      </c>
      <c r="J36" s="53"/>
    </row>
    <row r="37" spans="1:10">
      <c r="A37" s="3"/>
      <c r="B37" s="3">
        <v>11</v>
      </c>
      <c r="C37" s="10">
        <v>-5.1790745765742443</v>
      </c>
      <c r="D37" s="10">
        <v>-47.605664579844337</v>
      </c>
      <c r="E37" s="10">
        <v>56.023513411858083</v>
      </c>
      <c r="F37" s="11">
        <v>-3.7272274251059563</v>
      </c>
      <c r="G37" s="21">
        <v>6.319513102965149</v>
      </c>
      <c r="J37" s="53"/>
    </row>
    <row r="38" spans="1:10">
      <c r="A38" s="108"/>
      <c r="B38" s="108">
        <v>12</v>
      </c>
      <c r="C38" s="10">
        <v>-3.3777672911248775</v>
      </c>
      <c r="D38" s="10">
        <v>-48.020649948655965</v>
      </c>
      <c r="E38" s="10">
        <v>56.023513411858083</v>
      </c>
      <c r="F38" s="11">
        <v>-4.3496422882456498</v>
      </c>
      <c r="G38" s="21">
        <v>6.5650507082927803</v>
      </c>
      <c r="J38" s="53"/>
    </row>
    <row r="39" spans="1:10">
      <c r="C39" s="59"/>
      <c r="D39" s="59"/>
      <c r="E39" s="59"/>
      <c r="F39" s="59"/>
      <c r="G39" s="59"/>
      <c r="J39" s="53"/>
    </row>
    <row r="40" spans="1:10">
      <c r="C40" s="141" t="s">
        <v>13</v>
      </c>
      <c r="D40" s="141" t="s">
        <v>0</v>
      </c>
      <c r="E40" s="141" t="s">
        <v>3</v>
      </c>
      <c r="F40" s="141" t="s">
        <v>5</v>
      </c>
      <c r="G40" s="142" t="s">
        <v>6</v>
      </c>
      <c r="J40" s="53"/>
    </row>
    <row r="41" spans="1:10">
      <c r="C41" s="59">
        <f>C38-C26</f>
        <v>21.455738764179529</v>
      </c>
      <c r="D41" s="59">
        <f>D38-D26</f>
        <v>-16.133457317886123</v>
      </c>
      <c r="E41" s="59">
        <f>E38-E26</f>
        <v>9.9999432878306038E-2</v>
      </c>
      <c r="F41" s="59">
        <f>F38-F26</f>
        <v>-8.4970218857663653</v>
      </c>
      <c r="G41" s="59">
        <f>G38-G26</f>
        <v>7.1259055744639728</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5">
    <tabColor rgb="FF009900"/>
  </sheetPr>
  <dimension ref="A1:I15"/>
  <sheetViews>
    <sheetView zoomScale="205" zoomScaleNormal="205" workbookViewId="0">
      <selection activeCell="A15" sqref="A15"/>
    </sheetView>
  </sheetViews>
  <sheetFormatPr defaultColWidth="9" defaultRowHeight="15"/>
  <cols>
    <col min="1" max="16384" width="9" style="14"/>
  </cols>
  <sheetData>
    <row r="1" spans="1:9">
      <c r="A1" s="65" t="s">
        <v>74</v>
      </c>
    </row>
    <row r="2" spans="1:9">
      <c r="A2" s="14" t="s">
        <v>75</v>
      </c>
      <c r="I2" s="58"/>
    </row>
    <row r="14" spans="1:9">
      <c r="A14" s="15"/>
      <c r="B14" s="15"/>
      <c r="C14" s="15"/>
      <c r="D14" s="15"/>
      <c r="E14" s="15"/>
      <c r="F14" s="15"/>
      <c r="G14" s="15"/>
      <c r="H14" s="15"/>
    </row>
    <row r="15" spans="1:9">
      <c r="A15" s="14" t="s">
        <v>82</v>
      </c>
      <c r="B15" s="15"/>
      <c r="C15" s="15"/>
      <c r="D15" s="15"/>
      <c r="E15" s="15"/>
      <c r="F15" s="15"/>
      <c r="G15" s="15"/>
      <c r="H15" s="15"/>
    </row>
  </sheetData>
  <pageMargins left="0.7" right="0.7" top="0.75" bottom="0.75" header="0.3" footer="0.3"/>
  <pageSetup paperSize="9" orientation="portrait"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tabColor rgb="FF009900"/>
  </sheetPr>
  <dimension ref="A1:I20"/>
  <sheetViews>
    <sheetView zoomScaleNormal="100" workbookViewId="0">
      <selection activeCell="H17" sqref="H17"/>
    </sheetView>
  </sheetViews>
  <sheetFormatPr defaultColWidth="9" defaultRowHeight="15"/>
  <cols>
    <col min="1" max="1" width="17.375" style="14" bestFit="1" customWidth="1"/>
    <col min="2" max="2" width="8.375" style="14" customWidth="1"/>
    <col min="3" max="3" width="16.25" style="14" bestFit="1" customWidth="1"/>
    <col min="4" max="5" width="8.375" style="14" customWidth="1"/>
    <col min="6" max="16384" width="9" style="14"/>
  </cols>
  <sheetData>
    <row r="1" spans="1:9">
      <c r="A1" s="83" t="s">
        <v>169</v>
      </c>
      <c r="B1" s="120" t="s">
        <v>157</v>
      </c>
      <c r="C1" s="120" t="s">
        <v>12</v>
      </c>
      <c r="D1" s="120" t="s">
        <v>170</v>
      </c>
      <c r="E1" s="120" t="s">
        <v>171</v>
      </c>
      <c r="F1" s="143" t="s">
        <v>16</v>
      </c>
      <c r="G1" s="120" t="s">
        <v>172</v>
      </c>
      <c r="H1" s="120" t="s">
        <v>173</v>
      </c>
      <c r="I1" s="135" t="s">
        <v>17</v>
      </c>
    </row>
    <row r="2" spans="1:9">
      <c r="A2" s="2" t="s">
        <v>77</v>
      </c>
      <c r="B2" s="144">
        <v>2.5</v>
      </c>
      <c r="C2" s="144">
        <v>2.5</v>
      </c>
      <c r="D2" s="144">
        <v>19</v>
      </c>
      <c r="E2" s="144">
        <v>28</v>
      </c>
      <c r="F2" s="145">
        <v>-28</v>
      </c>
      <c r="G2" s="144">
        <v>50</v>
      </c>
      <c r="H2" s="146">
        <v>21.5</v>
      </c>
      <c r="I2" s="136">
        <v>21.5</v>
      </c>
    </row>
    <row r="3" spans="1:9">
      <c r="A3" s="2" t="s">
        <v>78</v>
      </c>
      <c r="B3" s="144">
        <v>-1.4</v>
      </c>
      <c r="C3" s="144">
        <v>-1.4</v>
      </c>
      <c r="D3" s="144">
        <v>50</v>
      </c>
      <c r="E3" s="144">
        <v>1</v>
      </c>
      <c r="F3" s="145">
        <v>1</v>
      </c>
      <c r="G3" s="144">
        <v>49</v>
      </c>
      <c r="H3" s="146">
        <v>7.1</v>
      </c>
      <c r="I3" s="136">
        <v>7.1</v>
      </c>
    </row>
    <row r="4" spans="1:9">
      <c r="A4" s="2" t="s">
        <v>79</v>
      </c>
      <c r="B4" s="144">
        <v>21</v>
      </c>
      <c r="C4" s="144">
        <v>21</v>
      </c>
      <c r="D4" s="144">
        <v>29</v>
      </c>
      <c r="E4" s="144">
        <v>35</v>
      </c>
      <c r="F4" s="145">
        <v>35</v>
      </c>
      <c r="G4" s="144">
        <v>15</v>
      </c>
      <c r="H4" s="146">
        <v>0.1</v>
      </c>
      <c r="I4" s="136">
        <v>0.1</v>
      </c>
    </row>
    <row r="5" spans="1:9">
      <c r="A5" s="2" t="s">
        <v>80</v>
      </c>
      <c r="B5" s="144">
        <v>-21</v>
      </c>
      <c r="C5" s="144">
        <v>-21</v>
      </c>
      <c r="D5" s="144">
        <v>37</v>
      </c>
      <c r="E5" s="144">
        <v>13</v>
      </c>
      <c r="F5" s="145">
        <v>-13</v>
      </c>
      <c r="G5" s="144">
        <v>34</v>
      </c>
      <c r="H5" s="146">
        <v>16</v>
      </c>
      <c r="I5" s="136">
        <v>-15.7</v>
      </c>
    </row>
    <row r="6" spans="1:9">
      <c r="A6" s="2" t="s">
        <v>81</v>
      </c>
      <c r="B6" s="144">
        <v>-1.1000000000000001</v>
      </c>
      <c r="C6" s="144">
        <v>-1.1000000000000001</v>
      </c>
      <c r="D6" s="144">
        <v>50</v>
      </c>
      <c r="E6" s="144">
        <v>2</v>
      </c>
      <c r="F6" s="145">
        <v>2</v>
      </c>
      <c r="G6" s="144">
        <v>39</v>
      </c>
      <c r="H6" s="146">
        <v>9</v>
      </c>
      <c r="I6" s="136">
        <v>-8.5</v>
      </c>
    </row>
    <row r="7" spans="1:9">
      <c r="B7" s="137"/>
    </row>
    <row r="20" spans="5:5">
      <c r="E20" s="48"/>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tabColor rgb="FF009900"/>
  </sheetPr>
  <dimension ref="A1:K17"/>
  <sheetViews>
    <sheetView zoomScale="130" zoomScaleNormal="130" workbookViewId="0">
      <selection activeCell="B19" sqref="B19"/>
    </sheetView>
  </sheetViews>
  <sheetFormatPr defaultColWidth="9" defaultRowHeight="15"/>
  <cols>
    <col min="1" max="16384" width="9" style="14"/>
  </cols>
  <sheetData>
    <row r="1" spans="1:11">
      <c r="A1" s="65" t="s">
        <v>76</v>
      </c>
    </row>
    <row r="2" spans="1:11">
      <c r="A2" s="14" t="s">
        <v>75</v>
      </c>
      <c r="I2" s="58"/>
    </row>
    <row r="14" spans="1:11">
      <c r="A14" s="15"/>
      <c r="B14" s="15"/>
      <c r="C14" s="15"/>
      <c r="D14" s="15"/>
      <c r="E14" s="15"/>
      <c r="F14" s="15"/>
      <c r="G14" s="15"/>
      <c r="H14" s="15"/>
    </row>
    <row r="15" spans="1:11">
      <c r="A15" s="15"/>
      <c r="B15" s="15"/>
      <c r="C15" s="15"/>
      <c r="D15" s="15"/>
      <c r="E15" s="15"/>
      <c r="F15" s="15"/>
      <c r="G15" s="15"/>
      <c r="H15" s="15"/>
    </row>
    <row r="16" spans="1:11">
      <c r="A16" s="15"/>
      <c r="B16" s="15"/>
      <c r="C16" s="15"/>
      <c r="D16" s="15"/>
      <c r="E16" s="15"/>
      <c r="F16" s="15"/>
      <c r="G16" s="15"/>
      <c r="H16" s="15"/>
      <c r="K16" s="64"/>
    </row>
    <row r="17" spans="1:1">
      <c r="A17" s="14" t="s">
        <v>82</v>
      </c>
    </row>
  </sheetData>
  <pageMargins left="0.7" right="0.7" top="0.75" bottom="0.75" header="0.3" footer="0.3"/>
  <pageSetup paperSize="9" orientation="portrait"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2">
    <tabColor rgb="FF009900"/>
  </sheetPr>
  <dimension ref="A1:AN26"/>
  <sheetViews>
    <sheetView zoomScaleNormal="100" workbookViewId="0">
      <selection activeCell="B1" sqref="B1"/>
    </sheetView>
  </sheetViews>
  <sheetFormatPr defaultColWidth="9" defaultRowHeight="15"/>
  <cols>
    <col min="1" max="1" width="9" style="14"/>
    <col min="2" max="2" width="33.875" style="14" bestFit="1" customWidth="1"/>
    <col min="3" max="3" width="52.25" style="14" customWidth="1"/>
    <col min="4" max="5" width="19.875" style="14" customWidth="1"/>
    <col min="6" max="16384" width="9" style="14"/>
  </cols>
  <sheetData>
    <row r="1" spans="1:40" ht="75">
      <c r="A1" s="31" t="s">
        <v>163</v>
      </c>
      <c r="B1" s="31" t="s">
        <v>148</v>
      </c>
      <c r="C1" s="32" t="s">
        <v>86</v>
      </c>
      <c r="D1" s="32" t="s">
        <v>85</v>
      </c>
      <c r="E1" s="32" t="s">
        <v>84</v>
      </c>
      <c r="AB1" s="14" t="s">
        <v>19</v>
      </c>
      <c r="AC1" s="14" t="s">
        <v>1</v>
      </c>
      <c r="AD1" s="14" t="s">
        <v>22</v>
      </c>
      <c r="AE1" s="14" t="s">
        <v>2</v>
      </c>
      <c r="AK1" s="14" t="s">
        <v>23</v>
      </c>
      <c r="AL1" s="14" t="s">
        <v>20</v>
      </c>
      <c r="AM1" s="14" t="s">
        <v>21</v>
      </c>
      <c r="AN1" s="14" t="s">
        <v>24</v>
      </c>
    </row>
    <row r="2" spans="1:40">
      <c r="A2" s="174"/>
      <c r="B2" s="1">
        <v>1</v>
      </c>
      <c r="C2" s="101">
        <v>-5.7897000000000016</v>
      </c>
      <c r="D2" s="14">
        <v>2.8633999999999991</v>
      </c>
      <c r="E2" s="14">
        <v>-2.9263000000000026</v>
      </c>
      <c r="AA2" s="14">
        <v>1</v>
      </c>
      <c r="AB2" s="14">
        <v>1.9280852010759664</v>
      </c>
      <c r="AC2" s="14">
        <v>4.7914852010759654</v>
      </c>
      <c r="AD2" s="14">
        <v>-5.7897000000000016</v>
      </c>
      <c r="AE2" s="14">
        <v>-0.9982147989240362</v>
      </c>
      <c r="AK2" s="14">
        <v>124.48689999999999</v>
      </c>
      <c r="AL2" s="14">
        <v>211.6919</v>
      </c>
      <c r="AM2" s="14">
        <v>-87.204999999999998</v>
      </c>
      <c r="AN2" s="14">
        <v>0.18339941317797889</v>
      </c>
    </row>
    <row r="3" spans="1:40">
      <c r="A3" s="100"/>
      <c r="B3" s="1">
        <v>2</v>
      </c>
      <c r="C3" s="101">
        <v>-10.627700000000001</v>
      </c>
      <c r="D3" s="14">
        <v>5.2690999999999999</v>
      </c>
      <c r="E3" s="14">
        <v>-5.3586000000000009</v>
      </c>
      <c r="AA3" s="14">
        <v>2</v>
      </c>
      <c r="AB3" s="14">
        <v>1.1609605132672263</v>
      </c>
      <c r="AC3" s="14">
        <v>6.4300605132672262</v>
      </c>
      <c r="AD3" s="14">
        <v>-10.627700000000001</v>
      </c>
      <c r="AE3" s="14">
        <v>-4.1976394867327746</v>
      </c>
      <c r="AK3" s="14">
        <v>119.38860000000001</v>
      </c>
      <c r="AL3" s="14">
        <v>206.5325</v>
      </c>
      <c r="AM3" s="14">
        <v>-87.143899999999988</v>
      </c>
      <c r="AN3" s="14">
        <v>0.17740263098066664</v>
      </c>
    </row>
    <row r="4" spans="1:40">
      <c r="A4" s="100"/>
      <c r="B4" s="1">
        <v>3</v>
      </c>
      <c r="C4" s="101">
        <v>-13.69</v>
      </c>
      <c r="D4" s="14">
        <v>6.8597000000000001</v>
      </c>
      <c r="E4" s="14">
        <v>-6.8302999999999994</v>
      </c>
      <c r="AA4" s="14">
        <v>3</v>
      </c>
      <c r="AB4" s="14">
        <v>1.0944416209150742</v>
      </c>
      <c r="AC4" s="14">
        <v>7.9541416209150739</v>
      </c>
      <c r="AD4" s="14">
        <v>-13.69</v>
      </c>
      <c r="AE4" s="14">
        <v>-5.7358583790849256</v>
      </c>
      <c r="AK4" s="14">
        <v>127.25209999999994</v>
      </c>
      <c r="AL4" s="14">
        <v>217.35309999999996</v>
      </c>
      <c r="AM4" s="14">
        <v>-90.100999999999999</v>
      </c>
      <c r="AN4" s="14">
        <v>0.18016427596039417</v>
      </c>
    </row>
    <row r="5" spans="1:40">
      <c r="A5" s="100"/>
      <c r="B5" s="1">
        <v>4</v>
      </c>
      <c r="C5" s="101">
        <v>-17.479800000000001</v>
      </c>
      <c r="D5" s="14">
        <v>6.3933</v>
      </c>
      <c r="E5" s="14">
        <v>-11.086500000000001</v>
      </c>
      <c r="AA5" s="14">
        <v>4</v>
      </c>
      <c r="AB5" s="14">
        <v>1.6489721072016019</v>
      </c>
      <c r="AC5" s="14">
        <v>8.042272107201601</v>
      </c>
      <c r="AD5" s="14">
        <v>-17.479800000000001</v>
      </c>
      <c r="AE5" s="14">
        <v>-9.4375278927983999</v>
      </c>
      <c r="AK5" s="14">
        <v>119.89700000000001</v>
      </c>
      <c r="AL5" s="14">
        <v>213.9015</v>
      </c>
      <c r="AM5" s="14">
        <v>-94.004499999999993</v>
      </c>
      <c r="AN5" s="14">
        <v>0.16843760031524893</v>
      </c>
    </row>
    <row r="6" spans="1:40">
      <c r="A6" s="100"/>
      <c r="B6" s="1">
        <v>5</v>
      </c>
      <c r="C6" s="101">
        <v>-19.378999999999998</v>
      </c>
      <c r="D6" s="14">
        <v>7.3068</v>
      </c>
      <c r="E6" s="14">
        <v>-12.072199999999999</v>
      </c>
      <c r="AA6" s="14">
        <v>5</v>
      </c>
      <c r="AB6" s="14">
        <v>0.97283440385551423</v>
      </c>
      <c r="AC6" s="14">
        <v>8.2796344038555141</v>
      </c>
      <c r="AD6" s="14">
        <v>-19.378999999999998</v>
      </c>
      <c r="AE6" s="14">
        <v>-11.099365596144484</v>
      </c>
      <c r="AJ6" s="14">
        <v>12</v>
      </c>
      <c r="AK6" s="14">
        <v>127.49939999999994</v>
      </c>
      <c r="AL6" s="14">
        <v>221.87089999999995</v>
      </c>
      <c r="AM6" s="14">
        <v>-94.371499999999997</v>
      </c>
      <c r="AN6" s="14">
        <v>0.17313739610179649</v>
      </c>
    </row>
    <row r="7" spans="1:40">
      <c r="A7" s="100">
        <v>2021</v>
      </c>
      <c r="B7" s="1">
        <v>6</v>
      </c>
      <c r="C7" s="101">
        <v>-22.145599999999998</v>
      </c>
      <c r="D7" s="14">
        <v>6.1947000000000001</v>
      </c>
      <c r="E7" s="14">
        <v>-15.950899999999997</v>
      </c>
      <c r="Z7" s="14">
        <v>2021</v>
      </c>
      <c r="AA7" s="14">
        <v>6</v>
      </c>
      <c r="AB7" s="14">
        <v>-4.8740527102014312E-2</v>
      </c>
      <c r="AC7" s="14">
        <v>6.1459594728979861</v>
      </c>
      <c r="AD7" s="14">
        <v>-22.145599999999998</v>
      </c>
      <c r="AE7" s="14">
        <v>-15.999640527102013</v>
      </c>
      <c r="AI7" s="14">
        <v>2022</v>
      </c>
      <c r="AJ7" s="14">
        <v>1</v>
      </c>
      <c r="AK7" s="14">
        <v>119.45610000000003</v>
      </c>
      <c r="AL7" s="14">
        <v>211.31060000000002</v>
      </c>
      <c r="AM7" s="14">
        <v>-91.854500000000002</v>
      </c>
      <c r="AN7" s="14">
        <v>0.16876556798757661</v>
      </c>
    </row>
    <row r="8" spans="1:40">
      <c r="A8" s="100"/>
      <c r="B8" s="1">
        <v>7</v>
      </c>
      <c r="C8" s="101">
        <v>-24.748900000000003</v>
      </c>
      <c r="D8" s="14">
        <v>6.6932000000000009</v>
      </c>
      <c r="E8" s="14">
        <v>-18.055700000000002</v>
      </c>
      <c r="F8" s="48"/>
      <c r="AA8" s="14">
        <v>7</v>
      </c>
      <c r="AB8" s="14">
        <v>-2.0011662574010889</v>
      </c>
      <c r="AC8" s="14">
        <v>4.6920337425989125</v>
      </c>
      <c r="AD8" s="14">
        <v>-24.748900000000003</v>
      </c>
      <c r="AE8" s="14">
        <v>-20.05686625740109</v>
      </c>
      <c r="AI8" s="157"/>
      <c r="AJ8" s="14">
        <v>2</v>
      </c>
      <c r="AK8" s="14">
        <v>118.0521</v>
      </c>
      <c r="AL8" s="14">
        <v>205.27189999999999</v>
      </c>
      <c r="AM8" s="14">
        <v>-87.219800000000006</v>
      </c>
      <c r="AN8" s="14">
        <v>0.17046451874123322</v>
      </c>
    </row>
    <row r="9" spans="1:40">
      <c r="A9" s="100"/>
      <c r="B9" s="1">
        <v>8</v>
      </c>
      <c r="C9" s="101">
        <v>-26.5898</v>
      </c>
      <c r="D9" s="14">
        <v>6.7318000000000016</v>
      </c>
      <c r="E9" s="14">
        <v>-19.857999999999997</v>
      </c>
      <c r="AA9" s="14">
        <v>8</v>
      </c>
      <c r="AB9" s="14">
        <v>-1.8658286188538244</v>
      </c>
      <c r="AC9" s="14">
        <v>4.8659713811461769</v>
      </c>
      <c r="AD9" s="14">
        <v>-26.5898</v>
      </c>
      <c r="AE9" s="14">
        <v>-21.723828618853823</v>
      </c>
      <c r="AJ9" s="14">
        <v>3</v>
      </c>
      <c r="AK9" s="14">
        <v>124.96549999999996</v>
      </c>
      <c r="AL9" s="14">
        <v>211.89279999999997</v>
      </c>
      <c r="AM9" s="14">
        <v>-86.927300000000002</v>
      </c>
      <c r="AN9" s="14">
        <v>0.17538340625449536</v>
      </c>
    </row>
    <row r="10" spans="1:40">
      <c r="A10" s="61"/>
      <c r="B10" s="29">
        <v>9</v>
      </c>
      <c r="C10" s="30">
        <v>-26.528700000000004</v>
      </c>
      <c r="D10" s="14">
        <v>6.5170000000000012</v>
      </c>
      <c r="E10" s="14">
        <v>-20.011700000000005</v>
      </c>
      <c r="AA10" s="14">
        <v>9</v>
      </c>
      <c r="AB10" s="14">
        <v>-1.4844017356236114</v>
      </c>
      <c r="AC10" s="14">
        <v>5.0325982643763894</v>
      </c>
      <c r="AD10" s="14">
        <v>-26.528700000000004</v>
      </c>
      <c r="AE10" s="14">
        <v>-21.496101735623615</v>
      </c>
      <c r="AJ10" s="14">
        <v>4</v>
      </c>
      <c r="AK10" s="14">
        <v>110.7714</v>
      </c>
      <c r="AL10" s="14">
        <v>195.87569999999999</v>
      </c>
      <c r="AM10" s="14">
        <v>-85.104299999999995</v>
      </c>
      <c r="AN10" s="14">
        <v>0.16397826342152597</v>
      </c>
    </row>
    <row r="11" spans="1:40">
      <c r="A11" s="100"/>
      <c r="B11" s="1">
        <v>10</v>
      </c>
      <c r="C11" s="101">
        <v>-29.485800000000005</v>
      </c>
      <c r="D11" s="14">
        <v>8.6342000000000017</v>
      </c>
      <c r="E11" s="14">
        <v>-20.851600000000005</v>
      </c>
      <c r="AA11" s="14">
        <v>10</v>
      </c>
      <c r="AB11" s="14">
        <v>-3.0962838241532173</v>
      </c>
      <c r="AC11" s="14">
        <v>5.5379161758467843</v>
      </c>
      <c r="AD11" s="14">
        <v>-29.485800000000005</v>
      </c>
      <c r="AE11" s="14">
        <v>-23.947883824153219</v>
      </c>
      <c r="AJ11" s="14">
        <v>5</v>
      </c>
      <c r="AK11" s="14">
        <v>110.12629999999999</v>
      </c>
      <c r="AL11" s="14">
        <v>197.65869999999998</v>
      </c>
      <c r="AM11" s="14">
        <v>-87.532399999999996</v>
      </c>
      <c r="AN11" s="14">
        <v>0.1672830305843695</v>
      </c>
    </row>
    <row r="12" spans="1:40">
      <c r="A12" s="100"/>
      <c r="B12" s="1">
        <v>11</v>
      </c>
      <c r="C12" s="101">
        <v>-33.389300000000006</v>
      </c>
      <c r="D12" s="14">
        <v>8.440900000000001</v>
      </c>
      <c r="E12" s="14">
        <v>-24.948400000000007</v>
      </c>
      <c r="AA12" s="14">
        <v>11</v>
      </c>
      <c r="AB12" s="14">
        <v>-4.7796513571182597</v>
      </c>
      <c r="AC12" s="14">
        <v>3.6612486428817412</v>
      </c>
      <c r="AD12" s="14">
        <v>-33.389300000000006</v>
      </c>
      <c r="AE12" s="14">
        <v>-29.728051357118265</v>
      </c>
      <c r="AJ12" s="14">
        <v>6</v>
      </c>
      <c r="AK12" s="14">
        <v>94.000699999999995</v>
      </c>
      <c r="AL12" s="14">
        <v>180.3854</v>
      </c>
      <c r="AM12" s="14">
        <v>-86.384699999999995</v>
      </c>
      <c r="AN12" s="14">
        <v>0.15186436351534302</v>
      </c>
    </row>
    <row r="13" spans="1:40">
      <c r="A13" s="61"/>
      <c r="B13" s="29">
        <v>12</v>
      </c>
      <c r="C13" s="30">
        <v>-33.75630000000001</v>
      </c>
      <c r="D13" s="14">
        <v>10.4137</v>
      </c>
      <c r="E13" s="14">
        <v>-23.342600000000012</v>
      </c>
      <c r="AA13" s="14">
        <v>12</v>
      </c>
      <c r="AB13" s="14">
        <v>-6.1349377958110951</v>
      </c>
      <c r="AC13" s="14">
        <v>4.2787622041889053</v>
      </c>
      <c r="AD13" s="14">
        <v>-33.75630000000001</v>
      </c>
      <c r="AE13" s="14">
        <v>-29.477537795811106</v>
      </c>
      <c r="AJ13" s="14">
        <v>7</v>
      </c>
      <c r="AK13" s="14">
        <v>108.56439999999996</v>
      </c>
      <c r="AL13" s="14">
        <v>193.53279999999995</v>
      </c>
      <c r="AM13" s="14">
        <v>-84.968399999999988</v>
      </c>
      <c r="AN13" s="14">
        <v>0.16500763904552357</v>
      </c>
    </row>
    <row r="14" spans="1:40">
      <c r="A14" s="100"/>
      <c r="B14" s="1">
        <v>1</v>
      </c>
      <c r="C14" s="101">
        <v>-31.239300000000011</v>
      </c>
      <c r="D14" s="14">
        <v>14.417977955561071</v>
      </c>
      <c r="E14" s="14">
        <v>-16.82132204443894</v>
      </c>
      <c r="Z14" s="14">
        <v>2022</v>
      </c>
      <c r="AA14" s="14">
        <v>1</v>
      </c>
      <c r="AB14" s="14">
        <v>-3.3789912223772078</v>
      </c>
      <c r="AC14" s="14">
        <v>8.0340087776227929</v>
      </c>
      <c r="AD14" s="14">
        <v>-31.239300000000011</v>
      </c>
      <c r="AE14" s="14">
        <v>-23.20529122237722</v>
      </c>
      <c r="AJ14" s="14">
        <v>8</v>
      </c>
      <c r="AK14" s="14">
        <v>104.39659999999995</v>
      </c>
      <c r="AL14" s="14">
        <v>186.99819999999994</v>
      </c>
      <c r="AM14" s="14">
        <v>-82.601600000000005</v>
      </c>
      <c r="AN14" s="14">
        <v>0.15790005448031791</v>
      </c>
    </row>
    <row r="15" spans="1:40">
      <c r="A15" s="100"/>
      <c r="B15" s="1">
        <v>2</v>
      </c>
      <c r="C15" s="101">
        <v>-26.604600000000012</v>
      </c>
      <c r="D15" s="14">
        <v>15.160121219707971</v>
      </c>
      <c r="E15" s="14">
        <v>-11.444478780292041</v>
      </c>
      <c r="AA15" s="14">
        <v>2</v>
      </c>
      <c r="AB15" s="14">
        <v>-1.5592704841125389</v>
      </c>
      <c r="AC15" s="14">
        <v>8.4316295158874617</v>
      </c>
      <c r="AD15" s="14">
        <v>-26.604600000000012</v>
      </c>
      <c r="AE15" s="14">
        <v>-18.17297048411255</v>
      </c>
      <c r="AJ15" s="14">
        <v>9</v>
      </c>
      <c r="AK15" s="14">
        <v>87.615799999999979</v>
      </c>
      <c r="AL15" s="14">
        <v>172.91149999999996</v>
      </c>
      <c r="AM15" s="14">
        <v>-85.295699999999997</v>
      </c>
      <c r="AN15" s="14">
        <v>0.14494998307567436</v>
      </c>
    </row>
    <row r="16" spans="1:40">
      <c r="A16" s="100"/>
      <c r="B16" s="1">
        <v>3</v>
      </c>
      <c r="C16" s="101">
        <v>-26.312100000000012</v>
      </c>
      <c r="D16" s="14">
        <v>16.591628964524535</v>
      </c>
      <c r="E16" s="14">
        <v>-9.7204710354754766</v>
      </c>
      <c r="AA16" s="14">
        <v>3</v>
      </c>
      <c r="AB16" s="14">
        <v>-3.4815512639406898</v>
      </c>
      <c r="AC16" s="14">
        <v>9.4695487360593109</v>
      </c>
      <c r="AD16" s="14">
        <v>-26.312100000000012</v>
      </c>
      <c r="AE16" s="14">
        <v>-16.842551263940699</v>
      </c>
    </row>
    <row r="17" spans="1:31">
      <c r="A17" s="100"/>
      <c r="B17" s="1">
        <v>4</v>
      </c>
      <c r="C17" s="101">
        <v>-24.489100000000008</v>
      </c>
      <c r="D17" s="14">
        <v>16.015946716849928</v>
      </c>
      <c r="E17" s="14">
        <v>-8.4731532831500793</v>
      </c>
      <c r="AA17" s="14">
        <v>4</v>
      </c>
      <c r="AB17" s="14">
        <v>-1.3075020098590513</v>
      </c>
      <c r="AC17" s="14">
        <v>9.349197990140949</v>
      </c>
      <c r="AD17" s="14">
        <v>-24.489100000000008</v>
      </c>
      <c r="AE17" s="14">
        <v>-15.139902009859059</v>
      </c>
    </row>
    <row r="18" spans="1:31">
      <c r="A18" s="100"/>
      <c r="B18" s="1">
        <v>5</v>
      </c>
      <c r="C18" s="101">
        <v>-26.917200000000012</v>
      </c>
      <c r="D18" s="14">
        <v>19.10342026446191</v>
      </c>
      <c r="E18" s="14">
        <v>-7.8137797355381018</v>
      </c>
      <c r="AA18" s="14">
        <v>5</v>
      </c>
      <c r="AB18" s="14">
        <v>-0.96441483435339792</v>
      </c>
      <c r="AC18" s="14">
        <v>13.018785165646602</v>
      </c>
      <c r="AD18" s="14">
        <v>-26.917200000000012</v>
      </c>
      <c r="AE18" s="14">
        <v>-13.89841483435341</v>
      </c>
    </row>
    <row r="19" spans="1:31">
      <c r="A19" s="100">
        <v>2022</v>
      </c>
      <c r="B19" s="1">
        <v>6</v>
      </c>
      <c r="C19" s="101">
        <v>-25.769500000000008</v>
      </c>
      <c r="D19" s="14">
        <v>20.364871708301415</v>
      </c>
      <c r="E19" s="14">
        <v>-5.404628291698593</v>
      </c>
      <c r="AA19" s="14">
        <v>6</v>
      </c>
      <c r="AB19" s="14">
        <v>-0.25959552070653319</v>
      </c>
      <c r="AC19" s="14">
        <v>14.442104479293468</v>
      </c>
      <c r="AD19" s="14">
        <v>-25.769500000000008</v>
      </c>
      <c r="AE19" s="14">
        <v>-11.32739552070654</v>
      </c>
    </row>
    <row r="20" spans="1:31">
      <c r="A20" s="100"/>
      <c r="B20" s="1">
        <v>7</v>
      </c>
      <c r="C20" s="101">
        <v>-24.353200000000008</v>
      </c>
      <c r="D20" s="14">
        <v>17.210437027690297</v>
      </c>
      <c r="E20" s="14">
        <v>-7.1427629723097112</v>
      </c>
      <c r="F20" s="48"/>
      <c r="AA20" s="14">
        <v>7</v>
      </c>
      <c r="AB20" s="14">
        <v>-4.9740753779260238</v>
      </c>
      <c r="AC20" s="14">
        <v>11.335924622073978</v>
      </c>
      <c r="AD20" s="14">
        <v>-24.353200000000008</v>
      </c>
      <c r="AE20" s="14">
        <v>-13.01727537792603</v>
      </c>
    </row>
    <row r="21" spans="1:31">
      <c r="A21" s="100"/>
      <c r="B21" s="1">
        <v>8</v>
      </c>
      <c r="C21" s="101">
        <v>-21.98640000000001</v>
      </c>
      <c r="D21" s="14">
        <v>14.332561935960946</v>
      </c>
      <c r="E21" s="14">
        <v>-7.6538380640390642</v>
      </c>
      <c r="AA21" s="14">
        <v>8</v>
      </c>
      <c r="AB21" s="14">
        <v>-6.0024938792914933</v>
      </c>
      <c r="AC21" s="14">
        <v>7.7803061207085085</v>
      </c>
      <c r="AD21" s="14">
        <v>-21.98640000000001</v>
      </c>
      <c r="AE21" s="14">
        <v>-14.206093879291501</v>
      </c>
    </row>
    <row r="22" spans="1:31">
      <c r="A22" s="100"/>
      <c r="B22" s="1">
        <v>9</v>
      </c>
      <c r="C22" s="101">
        <v>-24.680500000000009</v>
      </c>
      <c r="D22" s="14">
        <v>19.450879057725089</v>
      </c>
      <c r="E22" s="14">
        <v>-5.22962094227492</v>
      </c>
      <c r="AA22" s="14">
        <v>9</v>
      </c>
      <c r="AB22" s="14">
        <v>-2.2577836607904693</v>
      </c>
      <c r="AC22" s="14">
        <v>13.038916339209532</v>
      </c>
      <c r="AD22" s="14">
        <v>-24.680500000000009</v>
      </c>
      <c r="AE22" s="14">
        <v>-11.641583660790477</v>
      </c>
    </row>
    <row r="23" spans="1:31">
      <c r="A23" s="168"/>
      <c r="B23" s="169">
        <v>10</v>
      </c>
      <c r="C23" s="170">
        <v>-25.277900000000006</v>
      </c>
      <c r="D23" s="14">
        <v>22.353179057725086</v>
      </c>
      <c r="E23" s="14">
        <v>-2.9247209422749201</v>
      </c>
    </row>
    <row r="24" spans="1:31">
      <c r="A24" s="168"/>
      <c r="B24" s="169">
        <v>11</v>
      </c>
      <c r="C24" s="170">
        <v>-21.05680000000001</v>
      </c>
      <c r="D24" s="14">
        <v>20.358279057725092</v>
      </c>
      <c r="E24" s="14">
        <v>-0.6985209422749179</v>
      </c>
    </row>
    <row r="25" spans="1:31">
      <c r="A25" s="171"/>
      <c r="B25" s="172">
        <v>12</v>
      </c>
      <c r="C25" s="173">
        <v>-21.088300000000011</v>
      </c>
      <c r="D25" s="14">
        <v>19.831079057725091</v>
      </c>
      <c r="E25" s="14">
        <v>-1.2572209422749197</v>
      </c>
      <c r="AA25" s="14">
        <v>12</v>
      </c>
    </row>
    <row r="26" spans="1:31">
      <c r="A26" s="171"/>
      <c r="B26" s="172"/>
      <c r="C26" s="173"/>
      <c r="E26" s="150"/>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1">
    <tabColor rgb="FF009900"/>
  </sheetPr>
  <dimension ref="A1:M26"/>
  <sheetViews>
    <sheetView zoomScaleNormal="100" workbookViewId="0">
      <selection activeCell="A15" sqref="A15"/>
    </sheetView>
  </sheetViews>
  <sheetFormatPr defaultColWidth="9" defaultRowHeight="15"/>
  <cols>
    <col min="1" max="16384" width="9" style="14"/>
  </cols>
  <sheetData>
    <row r="1" spans="1:8">
      <c r="A1" s="65" t="s">
        <v>83</v>
      </c>
    </row>
    <row r="2" spans="1:8">
      <c r="A2" s="14" t="s">
        <v>75</v>
      </c>
    </row>
    <row r="14" spans="1:8">
      <c r="A14" s="15"/>
      <c r="B14" s="15"/>
      <c r="C14" s="15"/>
      <c r="D14" s="15"/>
      <c r="E14" s="15"/>
      <c r="F14" s="15"/>
      <c r="G14" s="15"/>
      <c r="H14" s="15"/>
    </row>
    <row r="15" spans="1:8">
      <c r="A15" s="15" t="s">
        <v>27</v>
      </c>
      <c r="B15" s="15"/>
      <c r="C15" s="15"/>
      <c r="D15" s="15"/>
      <c r="E15" s="15"/>
      <c r="F15" s="15"/>
      <c r="G15" s="15"/>
      <c r="H15" s="15"/>
    </row>
    <row r="16" spans="1:8">
      <c r="A16" s="15"/>
      <c r="B16" s="15"/>
      <c r="C16" s="15"/>
      <c r="D16" s="15"/>
      <c r="E16" s="15"/>
      <c r="F16" s="15"/>
      <c r="G16" s="15"/>
      <c r="H16" s="15"/>
    </row>
    <row r="17" spans="1:13">
      <c r="A17" s="15"/>
      <c r="B17" s="15"/>
      <c r="C17" s="15"/>
      <c r="D17" s="15"/>
      <c r="E17" s="15"/>
      <c r="F17" s="15"/>
      <c r="G17" s="15"/>
      <c r="H17" s="15"/>
    </row>
    <row r="18" spans="1:13">
      <c r="A18" s="15"/>
      <c r="B18" s="15"/>
      <c r="C18" s="15"/>
      <c r="D18" s="15"/>
      <c r="E18" s="15"/>
      <c r="F18" s="15"/>
      <c r="G18" s="15"/>
      <c r="H18" s="15"/>
    </row>
    <row r="19" spans="1:13">
      <c r="A19" s="15"/>
      <c r="B19" s="15"/>
      <c r="C19" s="15"/>
      <c r="D19" s="15"/>
      <c r="E19" s="15"/>
      <c r="F19" s="15"/>
      <c r="G19" s="15"/>
      <c r="H19" s="15"/>
      <c r="M19" s="58"/>
    </row>
    <row r="20" spans="1:13">
      <c r="A20" s="15"/>
      <c r="B20" s="15"/>
      <c r="C20" s="15"/>
      <c r="D20" s="15"/>
      <c r="E20" s="15"/>
      <c r="F20" s="15"/>
      <c r="G20" s="15"/>
      <c r="H20" s="15"/>
    </row>
    <row r="21" spans="1:13">
      <c r="A21" s="15"/>
      <c r="B21" s="96"/>
      <c r="C21" s="15"/>
      <c r="D21" s="15"/>
      <c r="E21" s="15"/>
      <c r="F21" s="15"/>
      <c r="G21" s="15"/>
      <c r="H21" s="94"/>
    </row>
    <row r="22" spans="1:13">
      <c r="A22" s="15"/>
      <c r="B22" s="15"/>
      <c r="C22" s="15"/>
      <c r="D22" s="15"/>
      <c r="E22" s="15"/>
      <c r="F22" s="15"/>
      <c r="G22" s="15"/>
      <c r="H22" s="15"/>
    </row>
    <row r="23" spans="1:13">
      <c r="A23" s="15"/>
      <c r="B23" s="15"/>
      <c r="C23" s="15"/>
      <c r="D23" s="15"/>
      <c r="E23" s="15"/>
      <c r="F23" s="15"/>
      <c r="G23" s="15"/>
      <c r="H23" s="15"/>
    </row>
    <row r="24" spans="1:13">
      <c r="A24" s="15"/>
      <c r="B24" s="15"/>
      <c r="C24" s="15"/>
      <c r="D24" s="15"/>
      <c r="E24" s="15"/>
      <c r="F24" s="15"/>
      <c r="G24" s="15"/>
      <c r="H24" s="15"/>
    </row>
    <row r="25" spans="1:13">
      <c r="A25" s="15"/>
      <c r="B25" s="15"/>
      <c r="C25" s="15"/>
      <c r="D25" s="15"/>
      <c r="E25" s="15"/>
      <c r="F25" s="15"/>
      <c r="G25" s="15"/>
      <c r="H25" s="15"/>
    </row>
    <row r="26" spans="1:13">
      <c r="A26" s="15"/>
      <c r="B26" s="15"/>
      <c r="C26" s="15"/>
      <c r="D26" s="15"/>
      <c r="E26" s="15"/>
      <c r="F26" s="15"/>
      <c r="G26" s="15"/>
      <c r="H26" s="15"/>
    </row>
  </sheetData>
  <pageMargins left="0.7" right="0.7" top="0.75" bottom="0.75" header="0.3" footer="0.3"/>
  <pageSetup paperSize="9" orientation="portrait"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3">
    <tabColor rgb="FF009900"/>
  </sheetPr>
  <dimension ref="A2:I50"/>
  <sheetViews>
    <sheetView workbookViewId="0">
      <selection activeCell="F3" sqref="F3"/>
    </sheetView>
  </sheetViews>
  <sheetFormatPr defaultColWidth="9" defaultRowHeight="15"/>
  <cols>
    <col min="1" max="1" width="9.875" style="14" bestFit="1" customWidth="1"/>
    <col min="2" max="2" width="8.875" style="14" bestFit="1" customWidth="1"/>
    <col min="3" max="3" width="9.875" style="14" customWidth="1"/>
    <col min="4" max="4" width="12" style="14" customWidth="1"/>
    <col min="5" max="5" width="13.75" style="14" customWidth="1"/>
    <col min="6" max="10" width="9" style="14"/>
    <col min="11" max="12" width="9.875" style="14" bestFit="1" customWidth="1"/>
    <col min="13" max="16384" width="9" style="14"/>
  </cols>
  <sheetData>
    <row r="2" spans="1:6">
      <c r="A2" t="s">
        <v>163</v>
      </c>
      <c r="B2" t="s">
        <v>147</v>
      </c>
      <c r="C2" t="s">
        <v>174</v>
      </c>
      <c r="D2" t="s">
        <v>205</v>
      </c>
      <c r="E2" t="s">
        <v>206</v>
      </c>
      <c r="F2" t="s">
        <v>207</v>
      </c>
    </row>
    <row r="3" spans="1:6">
      <c r="A3"/>
      <c r="B3">
        <v>1</v>
      </c>
      <c r="C3">
        <v>59.601699999999994</v>
      </c>
      <c r="D3">
        <v>3.7730999999999915</v>
      </c>
      <c r="E3">
        <v>-1.2483000000000002</v>
      </c>
      <c r="F3">
        <v>5.0213999999999919</v>
      </c>
    </row>
    <row r="4" spans="1:6">
      <c r="A4"/>
      <c r="B4">
        <v>2</v>
      </c>
      <c r="C4">
        <v>60.692399999999999</v>
      </c>
      <c r="D4">
        <v>1.0907000000000044</v>
      </c>
      <c r="E4">
        <v>-0.4723</v>
      </c>
      <c r="F4">
        <v>1.5630000000000044</v>
      </c>
    </row>
    <row r="5" spans="1:6">
      <c r="A5"/>
      <c r="B5">
        <v>3</v>
      </c>
      <c r="C5">
        <v>61.779200000000003</v>
      </c>
      <c r="D5">
        <v>1.0868000000000029</v>
      </c>
      <c r="E5">
        <v>0.45790000000000003</v>
      </c>
      <c r="F5">
        <v>0.6289000000000029</v>
      </c>
    </row>
    <row r="6" spans="1:6">
      <c r="A6"/>
      <c r="B6">
        <v>4</v>
      </c>
      <c r="C6">
        <v>63.056899999999999</v>
      </c>
      <c r="D6">
        <v>1.2776999999999972</v>
      </c>
      <c r="E6">
        <v>-0.92359999999999998</v>
      </c>
      <c r="F6">
        <v>2.2012999999999971</v>
      </c>
    </row>
    <row r="7" spans="1:6">
      <c r="A7"/>
      <c r="B7">
        <v>5</v>
      </c>
      <c r="C7">
        <v>59.164999999999999</v>
      </c>
      <c r="D7">
        <v>-3.8919000000000015</v>
      </c>
      <c r="E7">
        <v>0.43299999999999994</v>
      </c>
      <c r="F7">
        <v>-4.3249000000000013</v>
      </c>
    </row>
    <row r="8" spans="1:6">
      <c r="A8">
        <v>2019</v>
      </c>
      <c r="B8">
        <v>6</v>
      </c>
      <c r="C8">
        <v>62.544400000000003</v>
      </c>
      <c r="D8">
        <v>3.3794000000000013</v>
      </c>
      <c r="E8">
        <v>0.27050000000000002</v>
      </c>
      <c r="F8">
        <v>3.1089000000000011</v>
      </c>
    </row>
    <row r="9" spans="1:6">
      <c r="A9"/>
      <c r="B9">
        <v>7</v>
      </c>
      <c r="C9">
        <v>64.352599999999995</v>
      </c>
      <c r="D9">
        <v>1.8081999999999971</v>
      </c>
      <c r="E9">
        <v>0.92740000000000011</v>
      </c>
      <c r="F9">
        <v>0.88079999999999703</v>
      </c>
    </row>
    <row r="10" spans="1:6">
      <c r="A10"/>
      <c r="B10">
        <v>8</v>
      </c>
      <c r="C10">
        <v>63.147200000000012</v>
      </c>
      <c r="D10">
        <v>-1.2053999999999869</v>
      </c>
      <c r="E10">
        <v>1.4875999999999998</v>
      </c>
      <c r="F10">
        <v>-2.6929999999999867</v>
      </c>
    </row>
    <row r="11" spans="1:6">
      <c r="A11"/>
      <c r="B11">
        <v>9</v>
      </c>
      <c r="C11">
        <v>65.833199999999991</v>
      </c>
      <c r="D11">
        <v>2.6859999999999853</v>
      </c>
      <c r="E11">
        <v>0.37130000000000002</v>
      </c>
      <c r="F11">
        <v>2.3146999999999851</v>
      </c>
    </row>
    <row r="12" spans="1:6">
      <c r="A12"/>
      <c r="B12">
        <v>10</v>
      </c>
      <c r="C12">
        <v>68.441199999999995</v>
      </c>
      <c r="D12">
        <v>2.6080000000000001</v>
      </c>
      <c r="E12">
        <v>0.86429999999999996</v>
      </c>
      <c r="F12">
        <v>1.7437</v>
      </c>
    </row>
    <row r="13" spans="1:6">
      <c r="A13"/>
      <c r="B13">
        <v>11</v>
      </c>
      <c r="C13">
        <v>70.775699999999986</v>
      </c>
      <c r="D13">
        <v>2.3344999999999856</v>
      </c>
      <c r="E13">
        <v>0.35160000000000002</v>
      </c>
      <c r="F13">
        <v>1.9828999999999857</v>
      </c>
    </row>
    <row r="14" spans="1:6">
      <c r="A14"/>
      <c r="B14">
        <v>12</v>
      </c>
      <c r="C14">
        <v>73.093400000000003</v>
      </c>
      <c r="D14">
        <v>2.3177000000000119</v>
      </c>
      <c r="E14">
        <v>-8.7399999999999964E-2</v>
      </c>
      <c r="F14">
        <v>2.405100000000012</v>
      </c>
    </row>
    <row r="15" spans="1:6">
      <c r="A15"/>
      <c r="B15">
        <v>1</v>
      </c>
      <c r="C15">
        <v>72.94489999999999</v>
      </c>
      <c r="D15">
        <v>-0.14849999999999999</v>
      </c>
      <c r="E15">
        <v>0.2059</v>
      </c>
      <c r="F15">
        <v>-0.35439999999999999</v>
      </c>
    </row>
    <row r="16" spans="1:6">
      <c r="A16"/>
      <c r="B16">
        <v>2</v>
      </c>
      <c r="C16">
        <v>68.858199999999982</v>
      </c>
      <c r="D16">
        <v>-4.086700000000012</v>
      </c>
      <c r="E16">
        <v>0.70380000000000009</v>
      </c>
      <c r="F16">
        <v>-4.7905000000000122</v>
      </c>
    </row>
    <row r="17" spans="1:9">
      <c r="A17"/>
      <c r="B17">
        <v>3</v>
      </c>
      <c r="C17">
        <v>59.265099999999997</v>
      </c>
      <c r="D17">
        <v>-9.5930999999999838</v>
      </c>
      <c r="E17">
        <v>4.438299999999999</v>
      </c>
      <c r="F17">
        <v>-14.031399999999984</v>
      </c>
    </row>
    <row r="18" spans="1:9">
      <c r="A18"/>
      <c r="B18">
        <v>4</v>
      </c>
      <c r="C18">
        <v>66.4803</v>
      </c>
      <c r="D18">
        <v>7.2152000000000047</v>
      </c>
      <c r="E18">
        <v>0.25559999999999988</v>
      </c>
      <c r="F18">
        <v>6.9596000000000044</v>
      </c>
    </row>
    <row r="19" spans="1:9">
      <c r="A19"/>
      <c r="B19">
        <v>5</v>
      </c>
      <c r="C19">
        <v>71.467400000000012</v>
      </c>
      <c r="D19">
        <v>4.9871000000000061</v>
      </c>
      <c r="E19">
        <v>0.52210000000000001</v>
      </c>
      <c r="F19">
        <v>4.4650000000000061</v>
      </c>
    </row>
    <row r="20" spans="1:9">
      <c r="A20">
        <v>2020</v>
      </c>
      <c r="B20">
        <v>6</v>
      </c>
      <c r="C20">
        <v>75.54079999999999</v>
      </c>
      <c r="D20">
        <v>4.0733999999999799</v>
      </c>
      <c r="E20">
        <v>0.47949999999999993</v>
      </c>
      <c r="F20">
        <v>3.5938999999999801</v>
      </c>
    </row>
    <row r="21" spans="1:9">
      <c r="A21"/>
      <c r="B21">
        <v>7</v>
      </c>
      <c r="C21">
        <v>80.335100000000011</v>
      </c>
      <c r="D21">
        <v>4.7943000000000175</v>
      </c>
      <c r="E21">
        <v>-0.11930000000000003</v>
      </c>
      <c r="F21">
        <v>4.9136000000000175</v>
      </c>
      <c r="I21" s="48"/>
    </row>
    <row r="22" spans="1:9">
      <c r="A22"/>
      <c r="B22">
        <v>8</v>
      </c>
      <c r="C22">
        <v>84.598799999999983</v>
      </c>
      <c r="D22">
        <v>4.2636999999999823</v>
      </c>
      <c r="E22">
        <v>4.270000000000005E-2</v>
      </c>
      <c r="F22">
        <v>4.2209999999999823</v>
      </c>
    </row>
    <row r="23" spans="1:9">
      <c r="A23"/>
      <c r="B23">
        <v>9</v>
      </c>
      <c r="C23">
        <v>83.228200000000001</v>
      </c>
      <c r="D23">
        <v>-1.3705999999999912</v>
      </c>
      <c r="E23">
        <v>0.9163</v>
      </c>
      <c r="F23">
        <v>-2.2868999999999913</v>
      </c>
    </row>
    <row r="24" spans="1:9">
      <c r="A24"/>
      <c r="B24">
        <v>10</v>
      </c>
      <c r="C24">
        <v>83.899199999999993</v>
      </c>
      <c r="D24">
        <v>0.67100000000000004</v>
      </c>
      <c r="E24">
        <v>0.47320000000000001</v>
      </c>
      <c r="F24">
        <v>0.19780000000000003</v>
      </c>
    </row>
    <row r="25" spans="1:9">
      <c r="A25"/>
      <c r="B25">
        <v>11</v>
      </c>
      <c r="C25">
        <v>95.097100000000012</v>
      </c>
      <c r="D25">
        <v>11.19790000000001</v>
      </c>
      <c r="E25">
        <v>0.98250000000000004</v>
      </c>
      <c r="F25">
        <v>10.21540000000001</v>
      </c>
    </row>
    <row r="26" spans="1:9">
      <c r="A26"/>
      <c r="B26">
        <v>12</v>
      </c>
      <c r="C26">
        <v>102.42890000000001</v>
      </c>
      <c r="D26">
        <v>7.331800000000003</v>
      </c>
      <c r="E26">
        <v>1.4517000000000002</v>
      </c>
      <c r="F26">
        <v>5.8801000000000023</v>
      </c>
    </row>
    <row r="27" spans="1:9">
      <c r="A27">
        <v>2021</v>
      </c>
      <c r="B27">
        <v>1</v>
      </c>
      <c r="C27">
        <v>104.79219999999999</v>
      </c>
      <c r="D27">
        <v>2.3632999999999882</v>
      </c>
      <c r="E27">
        <v>0.95199999999999974</v>
      </c>
      <c r="F27">
        <v>1.4112999999999885</v>
      </c>
    </row>
    <row r="28" spans="1:9">
      <c r="A28"/>
      <c r="B28">
        <v>2</v>
      </c>
      <c r="C28">
        <v>112.70230000000002</v>
      </c>
      <c r="D28">
        <v>7.9101000000000203</v>
      </c>
      <c r="E28">
        <v>4.2896000000000001</v>
      </c>
      <c r="F28">
        <v>3.6205000000000203</v>
      </c>
    </row>
    <row r="29" spans="1:9">
      <c r="A29"/>
      <c r="B29">
        <v>3</v>
      </c>
      <c r="C29">
        <v>115.10510000000001</v>
      </c>
      <c r="D29">
        <v>2.4027999999999885</v>
      </c>
      <c r="E29">
        <v>1.9305000000000001</v>
      </c>
      <c r="F29">
        <v>0.4722999999999884</v>
      </c>
    </row>
    <row r="30" spans="1:9">
      <c r="A30"/>
      <c r="B30">
        <v>4</v>
      </c>
      <c r="C30">
        <v>119.91680000000001</v>
      </c>
      <c r="D30">
        <v>4.8116999999999974</v>
      </c>
      <c r="E30">
        <v>-0.50640000000000007</v>
      </c>
      <c r="F30">
        <v>5.3180999999999976</v>
      </c>
    </row>
    <row r="31" spans="1:9">
      <c r="A31"/>
      <c r="B31">
        <v>5</v>
      </c>
      <c r="C31">
        <v>121.7265</v>
      </c>
      <c r="D31">
        <v>1.8096999999999972</v>
      </c>
      <c r="E31">
        <v>0.74950000000000006</v>
      </c>
      <c r="F31">
        <v>1.0601999999999971</v>
      </c>
    </row>
    <row r="32" spans="1:9">
      <c r="A32"/>
      <c r="B32">
        <v>6</v>
      </c>
      <c r="C32">
        <v>123.71129999999999</v>
      </c>
      <c r="D32">
        <v>1.9847999999999884</v>
      </c>
      <c r="E32">
        <v>0.28029999999999999</v>
      </c>
      <c r="F32">
        <v>1.7044999999999884</v>
      </c>
    </row>
    <row r="33" spans="1:6">
      <c r="A33"/>
      <c r="B33">
        <v>7</v>
      </c>
      <c r="C33">
        <v>123.03220000000002</v>
      </c>
      <c r="D33">
        <v>-0.67909999999997672</v>
      </c>
      <c r="E33">
        <v>-0.77069999999999994</v>
      </c>
      <c r="F33">
        <v>9.1600000000023218E-2</v>
      </c>
    </row>
    <row r="34" spans="1:6">
      <c r="A34"/>
      <c r="B34">
        <v>8</v>
      </c>
      <c r="C34">
        <v>126.3933</v>
      </c>
      <c r="D34">
        <v>3.3610999999999911</v>
      </c>
      <c r="E34">
        <v>1.2526000000000002</v>
      </c>
      <c r="F34">
        <v>2.1084999999999909</v>
      </c>
    </row>
    <row r="35" spans="1:6">
      <c r="A35"/>
      <c r="B35">
        <v>9</v>
      </c>
      <c r="C35">
        <v>122.75909999999999</v>
      </c>
      <c r="D35">
        <v>-3.634200000000007</v>
      </c>
      <c r="E35">
        <v>0.75960000000000016</v>
      </c>
      <c r="F35">
        <v>-4.3938000000000068</v>
      </c>
    </row>
    <row r="36" spans="1:6">
      <c r="A36"/>
      <c r="B36">
        <v>10</v>
      </c>
      <c r="C36">
        <v>129.73480000000001</v>
      </c>
      <c r="D36">
        <v>6.9757000000000176</v>
      </c>
      <c r="E36">
        <v>1.2038</v>
      </c>
      <c r="F36">
        <v>5.7719000000000174</v>
      </c>
    </row>
    <row r="37" spans="1:6">
      <c r="A37"/>
      <c r="B37">
        <v>11</v>
      </c>
      <c r="C37">
        <v>126.00559999999999</v>
      </c>
      <c r="D37">
        <v>-3.7292000000000201</v>
      </c>
      <c r="E37">
        <v>-0.88690000000000013</v>
      </c>
      <c r="F37">
        <v>-2.8423000000000198</v>
      </c>
    </row>
    <row r="38" spans="1:6">
      <c r="A38"/>
      <c r="B38">
        <v>12</v>
      </c>
      <c r="C38">
        <v>125.6885</v>
      </c>
      <c r="D38">
        <v>-0.31709999999998217</v>
      </c>
      <c r="E38">
        <v>-3.0601000000000003</v>
      </c>
      <c r="F38">
        <v>2.7430000000000181</v>
      </c>
    </row>
    <row r="39" spans="1:6">
      <c r="A39">
        <v>2022</v>
      </c>
      <c r="B39">
        <v>1</v>
      </c>
      <c r="C39">
        <v>117.73760000000001</v>
      </c>
      <c r="D39">
        <v>-7.9508999999999901</v>
      </c>
      <c r="E39">
        <v>-0.30209999999999998</v>
      </c>
      <c r="F39">
        <v>-7.6487999999999898</v>
      </c>
    </row>
    <row r="40" spans="1:6">
      <c r="A40"/>
      <c r="B40">
        <v>2</v>
      </c>
      <c r="C40">
        <v>114.12579999999998</v>
      </c>
      <c r="D40">
        <v>-3.6118000000000308</v>
      </c>
      <c r="E40">
        <v>-0.95949999999999991</v>
      </c>
      <c r="F40">
        <v>-2.652300000000031</v>
      </c>
    </row>
    <row r="41" spans="1:6">
      <c r="A41"/>
      <c r="B41">
        <v>3</v>
      </c>
      <c r="C41">
        <v>116.94090000000001</v>
      </c>
      <c r="D41">
        <v>2.8151000000000295</v>
      </c>
      <c r="E41">
        <v>0.74660000000000004</v>
      </c>
      <c r="F41">
        <v>2.0685000000000295</v>
      </c>
    </row>
    <row r="42" spans="1:6">
      <c r="A42"/>
      <c r="B42">
        <v>4</v>
      </c>
      <c r="C42">
        <v>106.27720000000001</v>
      </c>
      <c r="D42">
        <v>-10.663700000000006</v>
      </c>
      <c r="E42">
        <v>-1.0961999999999998</v>
      </c>
      <c r="F42">
        <v>-9.5675000000000061</v>
      </c>
    </row>
    <row r="43" spans="1:6">
      <c r="A43"/>
      <c r="B43">
        <v>5</v>
      </c>
      <c r="C43">
        <v>102.858</v>
      </c>
      <c r="D43">
        <v>-3.4192000000000036</v>
      </c>
      <c r="E43">
        <v>-1.4126000000000001</v>
      </c>
      <c r="F43">
        <v>-2.0066000000000033</v>
      </c>
    </row>
    <row r="44" spans="1:6">
      <c r="A44"/>
      <c r="B44">
        <v>6</v>
      </c>
      <c r="C44">
        <v>91.890699999999995</v>
      </c>
      <c r="D44">
        <v>-10.967300000000009</v>
      </c>
      <c r="E44">
        <v>4.1099999999999921E-2</v>
      </c>
      <c r="F44">
        <v>-11.008400000000009</v>
      </c>
    </row>
    <row r="45" spans="1:6">
      <c r="A45"/>
      <c r="B45">
        <v>7</v>
      </c>
      <c r="C45">
        <v>98.414599999999993</v>
      </c>
      <c r="D45">
        <v>6.5238999999999976</v>
      </c>
      <c r="E45">
        <v>-0.2344</v>
      </c>
      <c r="F45">
        <v>6.7582999999999975</v>
      </c>
    </row>
    <row r="46" spans="1:6">
      <c r="A46"/>
      <c r="B46">
        <v>8</v>
      </c>
      <c r="C46">
        <v>94.849899999999991</v>
      </c>
      <c r="D46">
        <v>-3.564700000000002</v>
      </c>
      <c r="E46">
        <v>-0.316</v>
      </c>
      <c r="F46">
        <v>-3.2487000000000021</v>
      </c>
    </row>
    <row r="47" spans="1:6">
      <c r="A47"/>
      <c r="B47">
        <v>9</v>
      </c>
      <c r="C47">
        <v>85.315600000000003</v>
      </c>
      <c r="D47">
        <v>-9.5342999999999876</v>
      </c>
      <c r="E47">
        <v>-0.25940000000000002</v>
      </c>
      <c r="F47">
        <v>-9.2748999999999882</v>
      </c>
    </row>
    <row r="48" spans="1:6">
      <c r="A48"/>
      <c r="B48">
        <v>10</v>
      </c>
      <c r="C48">
        <v>89.616500000000002</v>
      </c>
      <c r="D48">
        <f>טבלה19[[#This Row],[Equity Balances]]-C47</f>
        <v>4.3008999999999986</v>
      </c>
      <c r="E48">
        <v>0.52749999999999997</v>
      </c>
      <c r="F48">
        <v>3.7733999999999988</v>
      </c>
    </row>
    <row r="49" spans="1:6">
      <c r="A49"/>
      <c r="B49">
        <v>11</v>
      </c>
      <c r="C49">
        <v>92.922800000000009</v>
      </c>
      <c r="D49">
        <f>טבלה19[[#This Row],[Equity Balances]]-C48</f>
        <v>3.3063000000000073</v>
      </c>
      <c r="E49">
        <v>-3.1309999999999993</v>
      </c>
      <c r="F49">
        <v>6.4373000000000067</v>
      </c>
    </row>
    <row r="50" spans="1:6">
      <c r="A50"/>
      <c r="B50">
        <v>12</v>
      </c>
      <c r="C50">
        <v>89.318400000000011</v>
      </c>
      <c r="D50">
        <f>טבלה19[[#This Row],[Equity Balances]]-C49</f>
        <v>-3.6043999999999983</v>
      </c>
      <c r="E50">
        <v>0.17190000000000005</v>
      </c>
      <c r="F50">
        <v>-3.7762999999999982</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2">
    <tabColor rgb="FF009900"/>
  </sheetPr>
  <dimension ref="A1:H26"/>
  <sheetViews>
    <sheetView zoomScale="130" zoomScaleNormal="130" workbookViewId="0"/>
  </sheetViews>
  <sheetFormatPr defaultColWidth="9" defaultRowHeight="15"/>
  <cols>
    <col min="1" max="1" width="21.875" style="14" bestFit="1" customWidth="1"/>
    <col min="2" max="16384" width="9" style="14"/>
  </cols>
  <sheetData>
    <row r="1" spans="1:8">
      <c r="A1" s="65" t="s">
        <v>26</v>
      </c>
    </row>
    <row r="9" spans="1:8">
      <c r="G9" s="65"/>
    </row>
    <row r="10" spans="1:8">
      <c r="G10" s="65"/>
    </row>
    <row r="14" spans="1:8">
      <c r="A14" s="15" t="s">
        <v>27</v>
      </c>
      <c r="B14" s="15"/>
      <c r="C14" s="15"/>
      <c r="D14" s="15"/>
      <c r="E14" s="15"/>
      <c r="F14" s="15"/>
      <c r="G14" s="15"/>
      <c r="H14" s="15"/>
    </row>
    <row r="15" spans="1:8">
      <c r="A15" s="15"/>
      <c r="B15" s="15"/>
      <c r="C15" s="15"/>
      <c r="D15" s="15"/>
      <c r="E15" s="15"/>
      <c r="F15" s="15"/>
      <c r="G15" s="15"/>
      <c r="H15" s="15"/>
    </row>
    <row r="16" spans="1:8">
      <c r="A16" s="15"/>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4">
    <tabColor rgb="FF009900"/>
  </sheetPr>
  <dimension ref="A1:N61"/>
  <sheetViews>
    <sheetView zoomScale="130" zoomScaleNormal="130" workbookViewId="0"/>
  </sheetViews>
  <sheetFormatPr defaultColWidth="9" defaultRowHeight="15"/>
  <cols>
    <col min="1" max="1" width="9.875" style="14" customWidth="1"/>
    <col min="2" max="2" width="18.625" style="14" bestFit="1" customWidth="1"/>
    <col min="3" max="3" width="16.875" style="14" bestFit="1" customWidth="1"/>
    <col min="4" max="11" width="9" style="14"/>
    <col min="12" max="12" width="9.875" style="14" bestFit="1" customWidth="1"/>
    <col min="13" max="16384" width="9" style="14"/>
  </cols>
  <sheetData>
    <row r="1" spans="1:14">
      <c r="A1" s="185" t="s">
        <v>87</v>
      </c>
      <c r="L1" s="53"/>
    </row>
    <row r="2" spans="1:14">
      <c r="A2" s="53" t="s">
        <v>75</v>
      </c>
      <c r="L2" s="53"/>
    </row>
    <row r="3" spans="1:14">
      <c r="A3" s="53"/>
      <c r="L3" s="53"/>
    </row>
    <row r="4" spans="1:14">
      <c r="A4" s="53"/>
      <c r="L4" s="53"/>
    </row>
    <row r="5" spans="1:14">
      <c r="A5" s="53"/>
      <c r="L5" s="53"/>
    </row>
    <row r="6" spans="1:14">
      <c r="A6" s="53"/>
      <c r="L6" s="53"/>
    </row>
    <row r="7" spans="1:14">
      <c r="A7" s="53"/>
      <c r="L7" s="53"/>
    </row>
    <row r="8" spans="1:14">
      <c r="A8" s="53"/>
      <c r="L8" s="53"/>
    </row>
    <row r="9" spans="1:14">
      <c r="A9" s="53"/>
      <c r="L9" s="53"/>
    </row>
    <row r="10" spans="1:14">
      <c r="A10" s="53"/>
      <c r="L10" s="53"/>
    </row>
    <row r="11" spans="1:14">
      <c r="A11" s="53"/>
      <c r="L11" s="53"/>
    </row>
    <row r="12" spans="1:14">
      <c r="A12" s="53"/>
      <c r="L12" s="53"/>
    </row>
    <row r="13" spans="1:14">
      <c r="A13" s="53"/>
      <c r="L13" s="53"/>
    </row>
    <row r="14" spans="1:14">
      <c r="A14" s="95"/>
      <c r="B14" s="15"/>
      <c r="C14" s="15"/>
      <c r="D14" s="15"/>
      <c r="F14" s="15"/>
      <c r="G14" s="15"/>
      <c r="H14" s="15"/>
      <c r="L14" s="53"/>
      <c r="N14" s="55"/>
    </row>
    <row r="15" spans="1:14">
      <c r="A15" s="15"/>
      <c r="B15" s="15"/>
      <c r="C15" s="15"/>
      <c r="D15" s="15"/>
      <c r="E15" s="15"/>
      <c r="F15" s="15"/>
      <c r="G15" s="15"/>
      <c r="H15" s="15"/>
    </row>
    <row r="16" spans="1:14">
      <c r="A16" s="15" t="s">
        <v>27</v>
      </c>
      <c r="B16" s="15"/>
      <c r="C16" s="15"/>
      <c r="D16" s="15"/>
      <c r="E16" s="15"/>
      <c r="F16" s="15"/>
      <c r="G16" s="15"/>
      <c r="H16" s="15"/>
    </row>
    <row r="17" spans="1:8">
      <c r="A17" s="95"/>
      <c r="B17" s="15"/>
      <c r="C17" s="15"/>
      <c r="D17" s="15"/>
      <c r="E17" s="15"/>
      <c r="F17" s="15"/>
      <c r="G17" s="15"/>
      <c r="H17" s="15"/>
    </row>
    <row r="18" spans="1:8">
      <c r="A18" s="95"/>
      <c r="B18" s="15"/>
      <c r="C18" s="15"/>
      <c r="D18" s="15"/>
      <c r="E18" s="15"/>
      <c r="F18" s="15"/>
      <c r="G18" s="15"/>
      <c r="H18" s="15"/>
    </row>
    <row r="19" spans="1:8">
      <c r="A19" s="95"/>
      <c r="B19" s="15"/>
      <c r="C19" s="15"/>
      <c r="D19" s="15"/>
      <c r="E19" s="96"/>
      <c r="F19" s="15"/>
      <c r="G19" s="15"/>
      <c r="H19" s="15"/>
    </row>
    <row r="20" spans="1:8">
      <c r="A20" s="95"/>
      <c r="B20" s="15"/>
      <c r="C20" s="15"/>
      <c r="D20" s="15"/>
      <c r="E20" s="15"/>
      <c r="F20" s="15"/>
      <c r="G20" s="15"/>
      <c r="H20" s="15"/>
    </row>
    <row r="21" spans="1:8">
      <c r="A21" s="95"/>
      <c r="B21" s="15"/>
      <c r="C21" s="15"/>
      <c r="D21" s="15"/>
      <c r="E21" s="15"/>
      <c r="F21" s="15"/>
      <c r="G21" s="15"/>
      <c r="H21" s="94"/>
    </row>
    <row r="22" spans="1:8">
      <c r="A22" s="95"/>
      <c r="B22" s="15"/>
      <c r="C22" s="15"/>
      <c r="D22" s="15"/>
      <c r="E22" s="15"/>
      <c r="F22" s="15"/>
      <c r="G22" s="15"/>
      <c r="H22" s="15"/>
    </row>
    <row r="23" spans="1:8">
      <c r="A23" s="95"/>
      <c r="B23" s="15"/>
      <c r="C23" s="15"/>
      <c r="D23" s="15"/>
      <c r="E23" s="15"/>
      <c r="F23" s="15"/>
      <c r="G23" s="15"/>
      <c r="H23" s="15"/>
    </row>
    <row r="24" spans="1:8">
      <c r="A24" s="95"/>
      <c r="B24" s="15"/>
      <c r="C24" s="15"/>
      <c r="D24" s="15"/>
      <c r="E24" s="15"/>
      <c r="F24" s="15"/>
      <c r="G24" s="15"/>
      <c r="H24" s="15"/>
    </row>
    <row r="25" spans="1:8">
      <c r="A25" s="95"/>
      <c r="B25" s="15"/>
      <c r="C25" s="15"/>
      <c r="D25" s="15"/>
      <c r="E25" s="15"/>
      <c r="F25" s="15"/>
      <c r="G25" s="15"/>
      <c r="H25" s="15"/>
    </row>
    <row r="26" spans="1:8">
      <c r="A26" s="95"/>
      <c r="B26" s="15"/>
      <c r="C26" s="15"/>
      <c r="D26" s="15"/>
      <c r="E26" s="15"/>
      <c r="F26" s="15"/>
      <c r="G26" s="15"/>
      <c r="H26" s="15"/>
    </row>
    <row r="27" spans="1:8">
      <c r="A27" s="53"/>
    </row>
    <row r="28" spans="1:8">
      <c r="A28" s="53"/>
    </row>
    <row r="29" spans="1:8">
      <c r="A29" s="53"/>
    </row>
    <row r="30" spans="1:8">
      <c r="A30" s="53"/>
    </row>
    <row r="31" spans="1:8">
      <c r="A31" s="53"/>
    </row>
    <row r="32" spans="1:8">
      <c r="A32" s="53"/>
    </row>
    <row r="33" spans="1:1">
      <c r="A33" s="53"/>
    </row>
    <row r="34" spans="1:1">
      <c r="A34" s="53"/>
    </row>
    <row r="35" spans="1:1">
      <c r="A35" s="53"/>
    </row>
    <row r="36" spans="1:1">
      <c r="A36" s="53"/>
    </row>
    <row r="37" spans="1:1">
      <c r="A37" s="53"/>
    </row>
    <row r="38" spans="1:1">
      <c r="A38" s="53"/>
    </row>
    <row r="39" spans="1:1">
      <c r="A39" s="53"/>
    </row>
    <row r="40" spans="1:1">
      <c r="A40" s="53"/>
    </row>
    <row r="41" spans="1:1">
      <c r="A41" s="53"/>
    </row>
    <row r="42" spans="1:1">
      <c r="A42" s="53"/>
    </row>
    <row r="43" spans="1:1">
      <c r="A43" s="53"/>
    </row>
    <row r="44" spans="1:1">
      <c r="A44" s="53"/>
    </row>
    <row r="45" spans="1:1">
      <c r="A45" s="53"/>
    </row>
    <row r="46" spans="1:1">
      <c r="A46" s="53"/>
    </row>
    <row r="47" spans="1:1">
      <c r="A47" s="53"/>
    </row>
    <row r="48" spans="1:1">
      <c r="A48" s="53"/>
    </row>
    <row r="49" spans="1:3">
      <c r="A49" s="53"/>
    </row>
    <row r="50" spans="1:3">
      <c r="A50" s="53"/>
    </row>
    <row r="51" spans="1:3">
      <c r="A51" s="53"/>
    </row>
    <row r="52" spans="1:3">
      <c r="A52" s="53"/>
    </row>
    <row r="53" spans="1:3">
      <c r="A53" s="53"/>
    </row>
    <row r="54" spans="1:3">
      <c r="A54" s="53"/>
    </row>
    <row r="55" spans="1:3">
      <c r="A55" s="53"/>
      <c r="C55" s="55"/>
    </row>
    <row r="56" spans="1:3">
      <c r="A56" s="53"/>
      <c r="C56" s="55"/>
    </row>
    <row r="57" spans="1:3">
      <c r="A57" s="53"/>
      <c r="C57" s="55"/>
    </row>
    <row r="58" spans="1:3">
      <c r="A58" s="53"/>
      <c r="C58" s="55"/>
    </row>
    <row r="59" spans="1:3">
      <c r="A59" s="53"/>
    </row>
    <row r="60" spans="1:3">
      <c r="A60" s="53"/>
    </row>
    <row r="61" spans="1:3">
      <c r="A61" s="53"/>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G14"/>
  <sheetViews>
    <sheetView zoomScaleNormal="100" workbookViewId="0">
      <selection activeCell="F23" sqref="F23"/>
    </sheetView>
  </sheetViews>
  <sheetFormatPr defaultColWidth="9" defaultRowHeight="15"/>
  <cols>
    <col min="1" max="2" width="9" style="14"/>
    <col min="3" max="3" width="22" style="14" customWidth="1"/>
    <col min="4" max="4" width="23.625" style="14" customWidth="1"/>
    <col min="5" max="5" width="24.375" style="14" customWidth="1"/>
    <col min="6" max="6" width="32.75" style="14" customWidth="1"/>
    <col min="7" max="16384" width="9" style="14"/>
  </cols>
  <sheetData>
    <row r="1" spans="1:7">
      <c r="A1" s="14" t="s">
        <v>163</v>
      </c>
      <c r="B1" s="14" t="s">
        <v>148</v>
      </c>
      <c r="C1" s="14" t="s">
        <v>89</v>
      </c>
      <c r="D1" s="14" t="s">
        <v>90</v>
      </c>
      <c r="E1" s="14" t="s">
        <v>91</v>
      </c>
      <c r="F1" s="14" t="s">
        <v>92</v>
      </c>
      <c r="G1" s="14" t="s">
        <v>157</v>
      </c>
    </row>
    <row r="2" spans="1:7">
      <c r="B2" s="14">
        <v>12</v>
      </c>
      <c r="C2" s="14">
        <v>127.49939999999994</v>
      </c>
      <c r="D2" s="14">
        <v>221.87089999999995</v>
      </c>
      <c r="E2" s="14">
        <v>-94.371499999999997</v>
      </c>
      <c r="F2" s="14">
        <v>0.17313739610179649</v>
      </c>
      <c r="G2" s="14">
        <v>7.9693999999999505</v>
      </c>
    </row>
    <row r="3" spans="1:7">
      <c r="B3" s="14">
        <v>1</v>
      </c>
      <c r="C3" s="14">
        <v>119.45610000000003</v>
      </c>
      <c r="D3" s="14">
        <v>211.31060000000002</v>
      </c>
      <c r="E3" s="14">
        <v>-91.854500000000002</v>
      </c>
      <c r="F3" s="14">
        <v>0.16876556798757661</v>
      </c>
      <c r="G3" s="14">
        <v>-10.560299999999927</v>
      </c>
    </row>
    <row r="4" spans="1:7">
      <c r="B4" s="14">
        <v>2</v>
      </c>
      <c r="C4" s="14">
        <v>118.0521</v>
      </c>
      <c r="D4" s="14">
        <v>205.27189999999999</v>
      </c>
      <c r="E4" s="14">
        <v>-87.219800000000006</v>
      </c>
      <c r="F4" s="14">
        <v>0.17046451874123322</v>
      </c>
      <c r="G4" s="14">
        <v>-6.0387000000000342</v>
      </c>
    </row>
    <row r="5" spans="1:7">
      <c r="B5" s="14">
        <v>3</v>
      </c>
      <c r="C5" s="14">
        <v>124.96549999999996</v>
      </c>
      <c r="D5" s="14">
        <v>211.89279999999997</v>
      </c>
      <c r="E5" s="14">
        <v>-86.927300000000002</v>
      </c>
      <c r="F5" s="14">
        <v>0.17538340625449536</v>
      </c>
      <c r="G5" s="14">
        <v>6.6208999999999776</v>
      </c>
    </row>
    <row r="6" spans="1:7">
      <c r="B6" s="14">
        <v>4</v>
      </c>
      <c r="C6" s="14">
        <v>110.7714</v>
      </c>
      <c r="D6" s="14">
        <v>195.87569999999999</v>
      </c>
      <c r="E6" s="14">
        <v>-85.104299999999995</v>
      </c>
      <c r="F6" s="14">
        <v>0.16397826342152597</v>
      </c>
      <c r="G6" s="14">
        <v>-16.017099999999971</v>
      </c>
    </row>
    <row r="7" spans="1:7">
      <c r="B7" s="14">
        <v>5</v>
      </c>
      <c r="C7" s="14">
        <v>110.12629999999999</v>
      </c>
      <c r="D7" s="14">
        <v>197.65869999999998</v>
      </c>
      <c r="E7" s="14">
        <v>-87.532399999999996</v>
      </c>
      <c r="F7" s="14">
        <v>0.1672830305843695</v>
      </c>
      <c r="G7" s="14">
        <v>1.782999999999987</v>
      </c>
    </row>
    <row r="8" spans="1:7">
      <c r="A8" s="14">
        <v>2022</v>
      </c>
      <c r="B8" s="14">
        <v>6</v>
      </c>
      <c r="C8" s="14">
        <v>94.000699999999995</v>
      </c>
      <c r="D8" s="14">
        <v>180.3854</v>
      </c>
      <c r="E8" s="14">
        <v>-86.384699999999995</v>
      </c>
      <c r="F8" s="14">
        <v>0.15186436351534302</v>
      </c>
      <c r="G8" s="14">
        <v>-17.273299999999978</v>
      </c>
    </row>
    <row r="9" spans="1:7">
      <c r="B9" s="14">
        <v>7</v>
      </c>
      <c r="C9" s="14">
        <v>108.56439999999996</v>
      </c>
      <c r="D9" s="14">
        <v>193.53279999999995</v>
      </c>
      <c r="E9" s="14">
        <v>-84.968399999999988</v>
      </c>
      <c r="F9" s="14">
        <v>0.16500763904552357</v>
      </c>
      <c r="G9" s="14">
        <v>13.147399999999948</v>
      </c>
    </row>
    <row r="10" spans="1:7">
      <c r="B10" s="14">
        <v>8</v>
      </c>
      <c r="C10" s="14">
        <v>104.39659999999995</v>
      </c>
      <c r="D10" s="14">
        <v>186.99819999999994</v>
      </c>
      <c r="E10" s="14">
        <v>-82.601600000000005</v>
      </c>
      <c r="F10" s="14">
        <v>0.15790005448031791</v>
      </c>
      <c r="G10" s="14">
        <v>-6.5346000000000117</v>
      </c>
    </row>
    <row r="11" spans="1:7">
      <c r="B11" s="14">
        <v>9</v>
      </c>
      <c r="C11" s="14">
        <v>87.615799999999979</v>
      </c>
      <c r="D11" s="14">
        <v>172.91149999999996</v>
      </c>
      <c r="E11" s="14">
        <v>-85.295699999999997</v>
      </c>
      <c r="F11" s="14">
        <v>0.14494998307567436</v>
      </c>
      <c r="G11" s="14">
        <v>-14.086699999999979</v>
      </c>
    </row>
    <row r="12" spans="1:7">
      <c r="B12" s="14">
        <v>10</v>
      </c>
      <c r="C12" s="14">
        <v>96.092100000000045</v>
      </c>
      <c r="D12" s="14">
        <v>181.98520000000005</v>
      </c>
      <c r="E12" s="14">
        <v>-85.89309999999999</v>
      </c>
      <c r="F12" s="14">
        <v>0.15525251449775404</v>
      </c>
      <c r="G12" s="14">
        <v>9.0737000000000876</v>
      </c>
    </row>
    <row r="13" spans="1:7">
      <c r="B13" s="14">
        <v>11</v>
      </c>
      <c r="C13" s="14">
        <v>108.79529999999998</v>
      </c>
      <c r="D13" s="14">
        <v>190.46729999999999</v>
      </c>
      <c r="E13" s="14">
        <v>-81.671999999999997</v>
      </c>
      <c r="F13" s="14">
        <v>0.16941782685777862</v>
      </c>
      <c r="G13" s="14">
        <v>8.4820999999999458</v>
      </c>
    </row>
    <row r="14" spans="1:7">
      <c r="B14" s="14">
        <v>12</v>
      </c>
      <c r="C14" s="14">
        <v>102.04769999999995</v>
      </c>
      <c r="D14" s="14">
        <v>183.75119999999995</v>
      </c>
      <c r="E14" s="14">
        <v>-81.703500000000005</v>
      </c>
      <c r="F14" s="14">
        <v>0.16465374738915867</v>
      </c>
      <c r="G14" s="14">
        <v>-6.7161000000000399</v>
      </c>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M26"/>
  <sheetViews>
    <sheetView zoomScale="145" zoomScaleNormal="145" workbookViewId="0">
      <selection activeCell="A15" sqref="A15"/>
    </sheetView>
  </sheetViews>
  <sheetFormatPr defaultColWidth="9" defaultRowHeight="15"/>
  <cols>
    <col min="1" max="16384" width="9" style="14"/>
  </cols>
  <sheetData>
    <row r="1" spans="1:8">
      <c r="A1" s="65" t="s">
        <v>88</v>
      </c>
    </row>
    <row r="2" spans="1:8">
      <c r="A2" s="14" t="s">
        <v>75</v>
      </c>
    </row>
    <row r="14" spans="1:8">
      <c r="A14" s="15"/>
      <c r="B14" s="15"/>
      <c r="C14" s="15"/>
      <c r="D14" s="15"/>
      <c r="E14" s="15"/>
      <c r="F14" s="15"/>
      <c r="G14" s="15"/>
      <c r="H14" s="15"/>
    </row>
    <row r="15" spans="1:8">
      <c r="A15" s="15" t="s">
        <v>27</v>
      </c>
      <c r="B15" s="15"/>
      <c r="C15" s="15"/>
      <c r="D15" s="15"/>
      <c r="E15" s="15"/>
      <c r="F15" s="15"/>
      <c r="G15" s="15"/>
      <c r="H15" s="15"/>
    </row>
    <row r="16" spans="1:8">
      <c r="A16" s="15"/>
      <c r="B16" s="15"/>
      <c r="C16" s="15"/>
      <c r="D16" s="15"/>
      <c r="E16" s="15"/>
      <c r="F16" s="15"/>
      <c r="G16" s="15"/>
      <c r="H16" s="15"/>
    </row>
    <row r="17" spans="1:13">
      <c r="A17" s="15"/>
      <c r="B17" s="15"/>
      <c r="C17" s="15"/>
      <c r="D17" s="15"/>
      <c r="E17" s="15"/>
      <c r="F17" s="15"/>
      <c r="G17" s="15"/>
      <c r="H17" s="15"/>
    </row>
    <row r="18" spans="1:13">
      <c r="A18" s="15"/>
      <c r="B18" s="15"/>
      <c r="C18" s="15"/>
      <c r="D18" s="15"/>
      <c r="E18" s="15"/>
      <c r="F18" s="15"/>
      <c r="G18" s="15"/>
      <c r="H18" s="15"/>
    </row>
    <row r="19" spans="1:13">
      <c r="A19" s="15"/>
      <c r="B19" s="15"/>
      <c r="C19" s="15"/>
      <c r="D19" s="15"/>
      <c r="E19" s="15"/>
      <c r="F19" s="15"/>
      <c r="G19" s="15"/>
      <c r="H19" s="15"/>
      <c r="M19" s="58"/>
    </row>
    <row r="20" spans="1:13">
      <c r="A20" s="15"/>
      <c r="B20" s="15"/>
      <c r="C20" s="15"/>
      <c r="D20" s="15"/>
      <c r="E20" s="15"/>
      <c r="F20" s="15"/>
      <c r="G20" s="15"/>
      <c r="H20" s="15"/>
    </row>
    <row r="21" spans="1:13">
      <c r="A21" s="15"/>
      <c r="B21" s="96"/>
      <c r="C21" s="15"/>
      <c r="D21" s="15"/>
      <c r="E21" s="15"/>
      <c r="F21" s="15"/>
      <c r="G21" s="15"/>
      <c r="H21" s="94"/>
    </row>
    <row r="22" spans="1:13">
      <c r="A22" s="15"/>
      <c r="B22" s="15"/>
      <c r="C22" s="15"/>
      <c r="D22" s="15"/>
      <c r="E22" s="15"/>
      <c r="F22" s="15"/>
      <c r="G22" s="15"/>
      <c r="H22" s="15"/>
    </row>
    <row r="23" spans="1:13">
      <c r="A23" s="15"/>
      <c r="B23" s="15"/>
      <c r="C23" s="15"/>
      <c r="D23" s="15"/>
      <c r="E23" s="15"/>
      <c r="F23" s="15"/>
      <c r="G23" s="15"/>
      <c r="H23" s="15"/>
    </row>
    <row r="24" spans="1:13">
      <c r="A24" s="15"/>
      <c r="B24" s="15"/>
      <c r="C24" s="15"/>
      <c r="D24" s="15"/>
      <c r="E24" s="15"/>
      <c r="F24" s="15"/>
      <c r="G24" s="15"/>
      <c r="H24" s="15"/>
    </row>
    <row r="25" spans="1:13">
      <c r="A25" s="15"/>
      <c r="B25" s="15"/>
      <c r="C25" s="15"/>
      <c r="D25" s="15"/>
      <c r="E25" s="15"/>
      <c r="F25" s="15"/>
      <c r="G25" s="15"/>
      <c r="H25" s="15"/>
    </row>
    <row r="26" spans="1:13">
      <c r="A26" s="15"/>
      <c r="B26" s="15"/>
      <c r="C26" s="15"/>
      <c r="D26" s="15"/>
      <c r="E26" s="15"/>
      <c r="F26" s="15"/>
      <c r="G26" s="15"/>
      <c r="H26" s="15"/>
    </row>
  </sheetData>
  <pageMargins left="0.7" right="0.7" top="0.75" bottom="0.75" header="0.3" footer="0.3"/>
  <pageSetup paperSize="9" orientation="portrait"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6">
    <tabColor rgb="FF009900"/>
  </sheetPr>
  <dimension ref="A1:L21"/>
  <sheetViews>
    <sheetView zoomScale="115" zoomScaleNormal="115" workbookViewId="0"/>
  </sheetViews>
  <sheetFormatPr defaultColWidth="9" defaultRowHeight="15"/>
  <cols>
    <col min="1" max="1" width="24.625" style="14" bestFit="1" customWidth="1"/>
    <col min="2" max="8" width="9" style="14"/>
    <col min="9" max="9" width="11.375" style="14" customWidth="1"/>
    <col min="10" max="10" width="11.75" style="14" bestFit="1" customWidth="1"/>
    <col min="11" max="16384" width="9" style="14"/>
  </cols>
  <sheetData>
    <row r="1" spans="1:12">
      <c r="A1" s="47" t="s">
        <v>175</v>
      </c>
      <c r="B1" s="32" t="s">
        <v>8</v>
      </c>
      <c r="C1" s="32" t="s">
        <v>10</v>
      </c>
      <c r="D1" s="32" t="s">
        <v>9</v>
      </c>
      <c r="E1" s="70" t="s">
        <v>7</v>
      </c>
      <c r="F1" s="70" t="s">
        <v>11</v>
      </c>
      <c r="G1" s="71" t="s">
        <v>12</v>
      </c>
      <c r="H1" s="181" t="s">
        <v>16</v>
      </c>
      <c r="I1" s="181" t="s">
        <v>17</v>
      </c>
    </row>
    <row r="2" spans="1:12">
      <c r="A2" s="34" t="s">
        <v>94</v>
      </c>
      <c r="B2" s="8">
        <v>16.8</v>
      </c>
      <c r="C2" s="8">
        <v>18.7</v>
      </c>
      <c r="D2" s="8">
        <v>17.100000000000001</v>
      </c>
      <c r="E2" s="8">
        <v>19.306793939379872</v>
      </c>
      <c r="F2" s="8">
        <v>18.600000000000001</v>
      </c>
      <c r="G2" s="35">
        <v>21.623720137191359</v>
      </c>
      <c r="H2" s="179">
        <v>19</v>
      </c>
      <c r="I2" s="179">
        <v>16.268448313519926</v>
      </c>
      <c r="J2" s="59"/>
    </row>
    <row r="3" spans="1:12">
      <c r="A3" s="34" t="s">
        <v>95</v>
      </c>
      <c r="B3" s="8">
        <v>14.4</v>
      </c>
      <c r="C3" s="8">
        <v>16.8</v>
      </c>
      <c r="D3" s="8">
        <v>16</v>
      </c>
      <c r="E3" s="8">
        <v>18.448985627110826</v>
      </c>
      <c r="F3" s="8">
        <v>16.600000000000001</v>
      </c>
      <c r="G3" s="35">
        <v>21.672594489758911</v>
      </c>
      <c r="H3" s="178">
        <v>17.899999999999999</v>
      </c>
      <c r="I3" s="178">
        <v>18.183895444134471</v>
      </c>
      <c r="J3" s="59"/>
    </row>
    <row r="4" spans="1:12">
      <c r="A4" s="34" t="s">
        <v>96</v>
      </c>
      <c r="B4" s="8">
        <v>15.6</v>
      </c>
      <c r="C4" s="8">
        <v>17.100000000000001</v>
      </c>
      <c r="D4" s="8">
        <v>15.3</v>
      </c>
      <c r="E4" s="8">
        <v>18.38507323542882</v>
      </c>
      <c r="F4" s="8">
        <v>17.5</v>
      </c>
      <c r="G4" s="35">
        <v>20.99761406866968</v>
      </c>
      <c r="H4" s="178">
        <v>17.8</v>
      </c>
      <c r="I4" s="178">
        <v>15.996381521352736</v>
      </c>
      <c r="J4" s="59"/>
    </row>
    <row r="5" spans="1:12">
      <c r="A5" s="34" t="s">
        <v>97</v>
      </c>
      <c r="B5" s="8">
        <v>11.5</v>
      </c>
      <c r="C5" s="8">
        <v>12.1</v>
      </c>
      <c r="D5" s="8">
        <v>11.8</v>
      </c>
      <c r="E5" s="8">
        <v>12.727979158373262</v>
      </c>
      <c r="F5" s="8">
        <v>13.3</v>
      </c>
      <c r="G5" s="35">
        <v>13.825828908511925</v>
      </c>
      <c r="H5" s="178">
        <v>14.1</v>
      </c>
      <c r="I5" s="178">
        <v>14.75745146294777</v>
      </c>
      <c r="J5" s="59"/>
    </row>
    <row r="6" spans="1:12">
      <c r="A6" s="36" t="s">
        <v>98</v>
      </c>
      <c r="B6" s="37">
        <v>14.236993352379029</v>
      </c>
      <c r="C6" s="37">
        <v>15.994</v>
      </c>
      <c r="D6" s="37">
        <v>14.9</v>
      </c>
      <c r="E6" s="37">
        <v>17.2</v>
      </c>
      <c r="F6" s="37">
        <v>16.399999999999999</v>
      </c>
      <c r="G6" s="38">
        <v>19.695992269305179</v>
      </c>
      <c r="H6" s="180">
        <v>17.3</v>
      </c>
      <c r="I6" s="180">
        <v>16.3</v>
      </c>
      <c r="J6" s="59"/>
    </row>
    <row r="7" spans="1:12">
      <c r="A7" s="52"/>
      <c r="F7" s="59"/>
      <c r="G7" s="59"/>
      <c r="H7" s="59"/>
    </row>
    <row r="8" spans="1:12">
      <c r="A8" s="52"/>
      <c r="F8" s="59"/>
      <c r="G8" s="59"/>
      <c r="H8" s="59"/>
    </row>
    <row r="9" spans="1:12">
      <c r="A9" s="52"/>
      <c r="F9" s="59"/>
      <c r="G9" s="59"/>
      <c r="H9" s="59"/>
    </row>
    <row r="10" spans="1:12">
      <c r="A10" s="52"/>
      <c r="F10" s="59"/>
      <c r="G10" s="60"/>
      <c r="H10" s="60"/>
      <c r="K10" s="59"/>
      <c r="L10" s="59"/>
    </row>
    <row r="11" spans="1:12">
      <c r="A11" s="52"/>
      <c r="F11" s="59"/>
      <c r="G11" s="60"/>
      <c r="H11" s="60"/>
      <c r="K11" s="59"/>
      <c r="L11" s="59"/>
    </row>
    <row r="12" spans="1:12">
      <c r="A12" s="52"/>
      <c r="G12" s="60"/>
      <c r="H12" s="60"/>
      <c r="K12" s="59"/>
      <c r="L12" s="59"/>
    </row>
    <row r="13" spans="1:12">
      <c r="A13" s="52"/>
      <c r="G13" s="60"/>
      <c r="H13" s="60"/>
      <c r="K13" s="59"/>
      <c r="L13" s="59"/>
    </row>
    <row r="14" spans="1:12">
      <c r="A14" s="52"/>
    </row>
    <row r="15" spans="1:12">
      <c r="A15" s="52"/>
    </row>
    <row r="16" spans="1:12">
      <c r="A16" s="52"/>
    </row>
    <row r="17" spans="1:2">
      <c r="A17" s="52"/>
    </row>
    <row r="18" spans="1:2">
      <c r="A18" s="52"/>
    </row>
    <row r="19" spans="1:2">
      <c r="A19" s="52"/>
    </row>
    <row r="20" spans="1:2">
      <c r="A20" s="52"/>
    </row>
    <row r="21" spans="1:2">
      <c r="A21" s="52"/>
      <c r="B21" s="2"/>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5">
    <tabColor rgb="FF009900"/>
  </sheetPr>
  <dimension ref="A1:T26"/>
  <sheetViews>
    <sheetView zoomScale="130" zoomScaleNormal="130" workbookViewId="0"/>
  </sheetViews>
  <sheetFormatPr defaultColWidth="9" defaultRowHeight="15"/>
  <cols>
    <col min="1" max="9" width="9" style="14"/>
    <col min="10" max="11" width="9" style="14" customWidth="1"/>
    <col min="12" max="16384" width="9" style="14"/>
  </cols>
  <sheetData>
    <row r="1" spans="1:20">
      <c r="A1" s="65" t="s">
        <v>93</v>
      </c>
    </row>
    <row r="2" spans="1:20">
      <c r="A2" s="14" t="s">
        <v>29</v>
      </c>
    </row>
    <row r="3" spans="1:20">
      <c r="T3" s="58"/>
    </row>
    <row r="14" spans="1:20">
      <c r="A14" s="15"/>
      <c r="B14" s="15"/>
      <c r="C14" s="15"/>
      <c r="D14" s="15"/>
      <c r="E14" s="15"/>
      <c r="F14" s="15"/>
      <c r="G14" s="15"/>
      <c r="H14" s="15"/>
    </row>
    <row r="15" spans="1:20">
      <c r="A15" s="15" t="s">
        <v>27</v>
      </c>
      <c r="B15" s="15"/>
      <c r="C15" s="15"/>
      <c r="D15" s="15"/>
      <c r="E15" s="15"/>
      <c r="F15" s="15"/>
      <c r="G15" s="15"/>
      <c r="H15" s="15"/>
    </row>
    <row r="16" spans="1:20">
      <c r="A16" s="15"/>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96"/>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6">
    <tabColor rgb="FF009900"/>
  </sheetPr>
  <dimension ref="A1:J21"/>
  <sheetViews>
    <sheetView workbookViewId="0">
      <selection activeCell="K18" sqref="K18"/>
    </sheetView>
  </sheetViews>
  <sheetFormatPr defaultColWidth="9" defaultRowHeight="15"/>
  <cols>
    <col min="1" max="1" width="9" style="14"/>
    <col min="2" max="2" width="24.75" style="14" customWidth="1"/>
    <col min="3" max="3" width="25.375" style="14" customWidth="1"/>
    <col min="4" max="4" width="9" style="14"/>
    <col min="5" max="5" width="11.125" style="14" bestFit="1" customWidth="1"/>
    <col min="6" max="16384" width="9" style="14"/>
  </cols>
  <sheetData>
    <row r="1" spans="1:10" ht="60">
      <c r="A1" s="74" t="s">
        <v>147</v>
      </c>
      <c r="B1" s="75" t="s">
        <v>99</v>
      </c>
      <c r="C1" s="76" t="s">
        <v>100</v>
      </c>
      <c r="D1" s="75" t="s">
        <v>101</v>
      </c>
      <c r="E1" s="113" t="s">
        <v>102</v>
      </c>
    </row>
    <row r="2" spans="1:10">
      <c r="A2" s="77">
        <v>2012</v>
      </c>
      <c r="B2" s="78">
        <v>1085.2000000000003</v>
      </c>
      <c r="C2" s="79">
        <v>-5141.7203539420161</v>
      </c>
      <c r="D2" s="14">
        <v>4080.6484855330873</v>
      </c>
      <c r="E2" s="14">
        <v>24.128131591071451</v>
      </c>
      <c r="J2" s="53"/>
    </row>
    <row r="3" spans="1:10">
      <c r="A3" s="77">
        <v>2013</v>
      </c>
      <c r="B3" s="78">
        <v>1721.9</v>
      </c>
      <c r="C3" s="79">
        <v>-2441.6622537028366</v>
      </c>
      <c r="D3" s="14">
        <v>-2972.2414344412464</v>
      </c>
      <c r="E3" s="14">
        <v>-3692.0036881440824</v>
      </c>
      <c r="J3" s="53"/>
    </row>
    <row r="4" spans="1:10">
      <c r="A4" s="77">
        <v>2014</v>
      </c>
      <c r="B4" s="78">
        <v>1223.2</v>
      </c>
      <c r="C4" s="79">
        <v>3561.4739848130043</v>
      </c>
      <c r="D4" s="14">
        <v>-6950.3663235309086</v>
      </c>
      <c r="E4" s="14">
        <v>-2165.692338717904</v>
      </c>
      <c r="J4" s="53"/>
    </row>
    <row r="5" spans="1:10">
      <c r="A5" s="77">
        <v>2015</v>
      </c>
      <c r="B5" s="78">
        <v>2178.9</v>
      </c>
      <c r="C5" s="79">
        <v>-814.0639316966201</v>
      </c>
      <c r="D5" s="14">
        <v>992.13292809561972</v>
      </c>
      <c r="E5" s="14">
        <v>2356.9689963989995</v>
      </c>
      <c r="J5" s="53"/>
    </row>
    <row r="6" spans="1:10">
      <c r="A6" s="77">
        <v>2016</v>
      </c>
      <c r="B6" s="78">
        <v>-642.20000000000005</v>
      </c>
      <c r="C6" s="79">
        <v>-526.40719548515926</v>
      </c>
      <c r="D6" s="14">
        <v>1760</v>
      </c>
      <c r="E6" s="14">
        <v>591.39280451484069</v>
      </c>
      <c r="J6" s="53"/>
    </row>
    <row r="7" spans="1:10">
      <c r="A7" s="77">
        <v>2017</v>
      </c>
      <c r="B7" s="80">
        <v>2568.3000000000002</v>
      </c>
      <c r="C7" s="81">
        <v>164.50358250384704</v>
      </c>
      <c r="D7" s="14">
        <v>-1831.3483095020092</v>
      </c>
      <c r="E7" s="150">
        <v>901.45527300183812</v>
      </c>
      <c r="J7" s="53"/>
    </row>
    <row r="8" spans="1:10">
      <c r="A8" s="77">
        <v>2018</v>
      </c>
      <c r="B8" s="78">
        <v>4029.1000000000008</v>
      </c>
      <c r="C8" s="79">
        <v>4056.3533381208053</v>
      </c>
      <c r="D8" s="14">
        <v>-11378.457363963036</v>
      </c>
      <c r="E8" s="150">
        <v>-3293.0040258422305</v>
      </c>
      <c r="J8" s="53"/>
    </row>
    <row r="9" spans="1:10">
      <c r="A9" s="77">
        <v>2019</v>
      </c>
      <c r="B9" s="80">
        <v>755.69999999999993</v>
      </c>
      <c r="C9" s="81">
        <v>-1549</v>
      </c>
      <c r="D9" s="14">
        <v>1313.2471015339943</v>
      </c>
      <c r="E9" s="150">
        <v>519.94710153399421</v>
      </c>
      <c r="J9" s="53"/>
    </row>
    <row r="10" spans="1:10">
      <c r="A10" s="36">
        <v>2020</v>
      </c>
      <c r="B10" s="82">
        <v>-920</v>
      </c>
      <c r="C10" s="81">
        <v>6280</v>
      </c>
      <c r="D10" s="14">
        <v>1851.137091204193</v>
      </c>
      <c r="E10" s="150">
        <v>7211.137091204193</v>
      </c>
      <c r="J10" s="53"/>
    </row>
    <row r="11" spans="1:10">
      <c r="A11" s="111">
        <v>2021</v>
      </c>
      <c r="B11" s="109">
        <v>4812</v>
      </c>
      <c r="C11" s="110">
        <v>16875</v>
      </c>
      <c r="D11" s="14">
        <v>-8520</v>
      </c>
      <c r="E11" s="150">
        <v>13167</v>
      </c>
      <c r="G11" s="112"/>
      <c r="J11" s="53"/>
    </row>
    <row r="12" spans="1:10">
      <c r="A12" s="149">
        <v>2022</v>
      </c>
      <c r="B12" s="147">
        <v>2748</v>
      </c>
      <c r="C12" s="148">
        <v>5967</v>
      </c>
      <c r="D12" s="52">
        <v>3476</v>
      </c>
      <c r="E12" s="150">
        <v>12191</v>
      </c>
      <c r="G12" s="112"/>
      <c r="J12" s="53"/>
    </row>
    <row r="13" spans="1:10">
      <c r="A13" s="154"/>
      <c r="B13" s="109"/>
      <c r="C13" s="153"/>
      <c r="D13" s="52"/>
      <c r="E13" s="150"/>
    </row>
    <row r="21" spans="9:9">
      <c r="I21" s="48"/>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9">
    <tabColor rgb="FF009900"/>
  </sheetPr>
  <dimension ref="A1:H26"/>
  <sheetViews>
    <sheetView zoomScale="120" zoomScaleNormal="120" workbookViewId="0">
      <selection activeCell="A15" sqref="A15"/>
    </sheetView>
  </sheetViews>
  <sheetFormatPr defaultColWidth="9" defaultRowHeight="15"/>
  <cols>
    <col min="1" max="16384" width="9" style="14"/>
  </cols>
  <sheetData>
    <row r="1" spans="1:8">
      <c r="A1" s="65" t="s">
        <v>103</v>
      </c>
    </row>
    <row r="2" spans="1:8">
      <c r="A2" s="14" t="s">
        <v>75</v>
      </c>
    </row>
    <row r="14" spans="1:8">
      <c r="A14" s="15"/>
      <c r="B14" s="15"/>
      <c r="C14" s="15"/>
      <c r="D14" s="15"/>
      <c r="E14" s="15"/>
      <c r="F14" s="15"/>
      <c r="G14" s="15"/>
      <c r="H14" s="15"/>
    </row>
    <row r="15" spans="1:8">
      <c r="A15" s="14" t="s">
        <v>82</v>
      </c>
      <c r="B15" s="15"/>
      <c r="C15" s="15"/>
      <c r="D15" s="15"/>
      <c r="E15" s="15"/>
      <c r="F15" s="15"/>
      <c r="G15" s="15"/>
      <c r="H15" s="15"/>
    </row>
    <row r="16" spans="1:8">
      <c r="A16" s="15"/>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0">
    <tabColor rgb="FF009900"/>
  </sheetPr>
  <dimension ref="A1:W38"/>
  <sheetViews>
    <sheetView zoomScaleNormal="100" workbookViewId="0">
      <selection activeCell="B1" sqref="B1"/>
    </sheetView>
  </sheetViews>
  <sheetFormatPr defaultColWidth="9" defaultRowHeight="15"/>
  <cols>
    <col min="1" max="2" width="9" style="14"/>
    <col min="3" max="3" width="17.625" style="14" bestFit="1" customWidth="1"/>
    <col min="4" max="5" width="13.75" style="14" customWidth="1"/>
    <col min="6" max="6" width="16.375" style="14" customWidth="1"/>
    <col min="7" max="16384" width="9" style="14"/>
  </cols>
  <sheetData>
    <row r="1" spans="1:23">
      <c r="A1" s="27" t="s">
        <v>163</v>
      </c>
      <c r="B1" s="27" t="s">
        <v>148</v>
      </c>
      <c r="C1" s="27" t="s">
        <v>104</v>
      </c>
      <c r="D1" s="25" t="s">
        <v>100</v>
      </c>
      <c r="E1" s="26" t="s">
        <v>99</v>
      </c>
      <c r="F1" s="26" t="s">
        <v>105</v>
      </c>
    </row>
    <row r="2" spans="1:23">
      <c r="A2" s="9"/>
      <c r="B2" s="114">
        <v>12</v>
      </c>
      <c r="C2" s="115">
        <v>-21.366558571931051</v>
      </c>
      <c r="D2" s="138">
        <v>9.4910631489235016</v>
      </c>
      <c r="E2" s="138">
        <v>37.399000000000001</v>
      </c>
      <c r="F2" s="63">
        <f>טבלה1329[[#This Row],[Derivatives]]+טבלה1329[[#This Row],[Debt instruments]]+טבלה1329[[#This Row],[Capital instruments]]</f>
        <v>25.523504576992451</v>
      </c>
      <c r="O2" s="53"/>
    </row>
    <row r="3" spans="1:23">
      <c r="A3" s="2">
        <v>2020</v>
      </c>
      <c r="B3" s="114">
        <v>1</v>
      </c>
      <c r="C3" s="115">
        <v>-21.492957167804914</v>
      </c>
      <c r="D3" s="138">
        <v>9.0592329838910217</v>
      </c>
      <c r="E3" s="138">
        <v>39.3979</v>
      </c>
      <c r="F3" s="63">
        <f>טבלה1329[[#This Row],[Derivatives]]+טבלה1329[[#This Row],[Debt instruments]]+טבלה1329[[#This Row],[Capital instruments]]</f>
        <v>26.964175816086108</v>
      </c>
      <c r="O3" s="53"/>
    </row>
    <row r="4" spans="1:23">
      <c r="A4" s="2"/>
      <c r="B4" s="114">
        <v>2</v>
      </c>
      <c r="C4" s="115">
        <v>-21.413527435722706</v>
      </c>
      <c r="D4" s="138">
        <v>8.7442242348339416</v>
      </c>
      <c r="E4" s="138">
        <v>38.203199999999995</v>
      </c>
      <c r="F4" s="63">
        <f>טבלה1329[[#This Row],[Derivatives]]+טבלה1329[[#This Row],[Debt instruments]]+טבלה1329[[#This Row],[Capital instruments]]</f>
        <v>25.533896799111233</v>
      </c>
      <c r="O4" s="53"/>
    </row>
    <row r="5" spans="1:23">
      <c r="A5" s="2"/>
      <c r="B5" s="114">
        <v>3</v>
      </c>
      <c r="C5" s="115">
        <v>-20.966849844340622</v>
      </c>
      <c r="D5" s="138">
        <v>10.98950810494107</v>
      </c>
      <c r="E5" s="138">
        <v>30.134799999999998</v>
      </c>
      <c r="F5" s="63">
        <f>טבלה1329[[#This Row],[Derivatives]]+טבלה1329[[#This Row],[Debt instruments]]+טבלה1329[[#This Row],[Capital instruments]]</f>
        <v>20.157458260600446</v>
      </c>
      <c r="O5" s="53"/>
    </row>
    <row r="6" spans="1:23">
      <c r="A6" s="2"/>
      <c r="B6" s="114">
        <v>4</v>
      </c>
      <c r="C6" s="115">
        <v>-19.324918100416173</v>
      </c>
      <c r="D6" s="138">
        <v>11.566747411306231</v>
      </c>
      <c r="E6" s="138">
        <v>33.092599999999997</v>
      </c>
      <c r="F6" s="63">
        <f>טבלה1329[[#This Row],[Derivatives]]+טבלה1329[[#This Row],[Debt instruments]]+טבלה1329[[#This Row],[Capital instruments]]</f>
        <v>25.334429310890055</v>
      </c>
      <c r="O6" s="53"/>
    </row>
    <row r="7" spans="1:23">
      <c r="A7" s="2"/>
      <c r="B7" s="114">
        <v>5</v>
      </c>
      <c r="C7" s="115">
        <v>-19.26690872797251</v>
      </c>
      <c r="D7" s="138">
        <v>13.846238648047867</v>
      </c>
      <c r="E7" s="138">
        <v>32.076999999999998</v>
      </c>
      <c r="F7" s="63">
        <f>טבלה1329[[#This Row],[Derivatives]]+טבלה1329[[#This Row],[Debt instruments]]+טבלה1329[[#This Row],[Capital instruments]]</f>
        <v>26.656329920075358</v>
      </c>
      <c r="O7" s="53"/>
    </row>
    <row r="8" spans="1:23">
      <c r="A8" s="2"/>
      <c r="B8" s="114">
        <v>6</v>
      </c>
      <c r="C8" s="115">
        <v>-19.501292524239119</v>
      </c>
      <c r="D8" s="138">
        <v>14.603420223897913</v>
      </c>
      <c r="E8" s="138">
        <v>30.4114</v>
      </c>
      <c r="F8" s="63">
        <f>טבלה1329[[#This Row],[Derivatives]]+טבלה1329[[#This Row],[Debt instruments]]+טבלה1329[[#This Row],[Capital instruments]]</f>
        <v>25.513527699658795</v>
      </c>
      <c r="O8" s="53"/>
    </row>
    <row r="9" spans="1:23">
      <c r="A9" s="2"/>
      <c r="B9" s="114">
        <v>7</v>
      </c>
      <c r="C9" s="115">
        <v>-24.447869717871285</v>
      </c>
      <c r="D9" s="138">
        <v>16.351887160755169</v>
      </c>
      <c r="E9" s="138">
        <v>31.931999999999999</v>
      </c>
      <c r="F9" s="63">
        <f>טבלה1329[[#This Row],[Derivatives]]+טבלה1329[[#This Row],[Debt instruments]]+טבלה1329[[#This Row],[Capital instruments]]</f>
        <v>23.836017442883882</v>
      </c>
      <c r="O9" s="53"/>
    </row>
    <row r="10" spans="1:23">
      <c r="A10" s="2"/>
      <c r="B10" s="114">
        <v>8</v>
      </c>
      <c r="C10" s="115">
        <v>-21.142709431351935</v>
      </c>
      <c r="D10" s="138">
        <v>16.203104227532638</v>
      </c>
      <c r="E10" s="138">
        <v>33.5321</v>
      </c>
      <c r="F10" s="63">
        <f>טבלה1329[[#This Row],[Derivatives]]+טבלה1329[[#This Row],[Debt instruments]]+טבלה1329[[#This Row],[Capital instruments]]</f>
        <v>28.592494796180702</v>
      </c>
      <c r="O10" s="53"/>
    </row>
    <row r="11" spans="1:23">
      <c r="A11" s="2"/>
      <c r="B11" s="114">
        <v>9</v>
      </c>
      <c r="C11" s="115">
        <v>-23.521321957573527</v>
      </c>
      <c r="D11" s="138">
        <v>16.452176704575042</v>
      </c>
      <c r="E11" s="138">
        <v>30.807400000000001</v>
      </c>
      <c r="F11" s="63">
        <f>טבלה1329[[#This Row],[Derivatives]]+טבלה1329[[#This Row],[Debt instruments]]+טבלה1329[[#This Row],[Capital instruments]]</f>
        <v>23.738254747001516</v>
      </c>
      <c r="O11" s="53"/>
    </row>
    <row r="12" spans="1:23">
      <c r="A12" s="2"/>
      <c r="B12" s="114">
        <v>10</v>
      </c>
      <c r="C12" s="115">
        <v>-23.153090418823449</v>
      </c>
      <c r="D12" s="138">
        <v>17.406493003704078</v>
      </c>
      <c r="E12" s="138">
        <v>31.611000000000001</v>
      </c>
      <c r="F12" s="63">
        <f>טבלה1329[[#This Row],[Derivatives]]+טבלה1329[[#This Row],[Debt instruments]]+טבלה1329[[#This Row],[Capital instruments]]</f>
        <v>25.864402584880629</v>
      </c>
      <c r="O12" s="53"/>
    </row>
    <row r="13" spans="1:23">
      <c r="A13" s="2"/>
      <c r="B13" s="114">
        <v>11</v>
      </c>
      <c r="C13" s="115">
        <v>-21.265009935162347</v>
      </c>
      <c r="D13" s="138">
        <v>17.347938135123425</v>
      </c>
      <c r="E13" s="138">
        <v>36.375300000000003</v>
      </c>
      <c r="F13" s="63">
        <f>טבלה1329[[#This Row],[Derivatives]]+טבלה1329[[#This Row],[Debt instruments]]+טבלה1329[[#This Row],[Capital instruments]]</f>
        <v>32.458228199961084</v>
      </c>
      <c r="O13" s="53"/>
    </row>
    <row r="14" spans="1:23">
      <c r="A14" s="9"/>
      <c r="B14" s="28">
        <v>12</v>
      </c>
      <c r="C14" s="72">
        <v>-19.515421480726857</v>
      </c>
      <c r="D14" s="138">
        <v>17.183681416048671</v>
      </c>
      <c r="E14" s="138">
        <v>38.545400000000001</v>
      </c>
      <c r="F14" s="63">
        <f>טבלה1329[[#This Row],[Derivatives]]+טבלה1329[[#This Row],[Debt instruments]]+טבלה1329[[#This Row],[Capital instruments]]</f>
        <v>36.213659935321814</v>
      </c>
      <c r="O14" s="53"/>
    </row>
    <row r="15" spans="1:23">
      <c r="A15" s="9">
        <v>2021</v>
      </c>
      <c r="B15" s="28">
        <v>1</v>
      </c>
      <c r="C15" s="72">
        <v>-25.679616277254407</v>
      </c>
      <c r="D15" s="138">
        <v>22.688220537405844</v>
      </c>
      <c r="E15" s="72">
        <v>38.695999999999998</v>
      </c>
      <c r="F15" s="63">
        <f>טבלה1329[[#This Row],[Derivatives]]+טבלה1329[[#This Row],[Debt instruments]]+טבלה1329[[#This Row],[Capital instruments]]</f>
        <v>35.704604260151434</v>
      </c>
      <c r="G15" s="73"/>
      <c r="H15" s="73"/>
      <c r="I15" s="73"/>
      <c r="J15" s="73"/>
      <c r="K15" s="73"/>
      <c r="L15" s="73"/>
      <c r="M15" s="73"/>
      <c r="N15" s="73"/>
      <c r="O15" s="116"/>
      <c r="P15" s="73"/>
      <c r="Q15" s="73"/>
      <c r="R15" s="73"/>
      <c r="S15" s="73"/>
      <c r="T15" s="73"/>
      <c r="U15" s="73"/>
      <c r="V15" s="73"/>
      <c r="W15" s="73"/>
    </row>
    <row r="16" spans="1:23">
      <c r="A16" s="9"/>
      <c r="B16" s="28">
        <v>2</v>
      </c>
      <c r="C16" s="72">
        <v>-28.642118542487754</v>
      </c>
      <c r="D16" s="138">
        <v>25.621988914150485</v>
      </c>
      <c r="E16" s="72">
        <v>38.831199999999995</v>
      </c>
      <c r="F16" s="63">
        <f>טבלה1329[[#This Row],[Derivatives]]+טבלה1329[[#This Row],[Debt instruments]]+טבלה1329[[#This Row],[Capital instruments]]</f>
        <v>35.811070371662723</v>
      </c>
      <c r="O16" s="53"/>
    </row>
    <row r="17" spans="1:15">
      <c r="A17" s="9"/>
      <c r="B17" s="28">
        <v>3</v>
      </c>
      <c r="C17" s="72">
        <v>-33.338665865585654</v>
      </c>
      <c r="D17" s="138">
        <v>28.761163000130747</v>
      </c>
      <c r="E17" s="72">
        <v>40.309199999999997</v>
      </c>
      <c r="F17" s="63">
        <f>טבלה1329[[#This Row],[Derivatives]]+טבלה1329[[#This Row],[Debt instruments]]+טבלה1329[[#This Row],[Capital instruments]]</f>
        <v>35.731697134545087</v>
      </c>
      <c r="O17" s="53"/>
    </row>
    <row r="18" spans="1:15">
      <c r="A18" s="9"/>
      <c r="B18" s="28">
        <v>4</v>
      </c>
      <c r="C18" s="72">
        <v>-32.126472805303621</v>
      </c>
      <c r="D18" s="138">
        <v>29.297229258166745</v>
      </c>
      <c r="E18" s="72">
        <v>43.379100000000001</v>
      </c>
      <c r="F18" s="63">
        <f>טבלה1329[[#This Row],[Derivatives]]+טבלה1329[[#This Row],[Debt instruments]]+טבלה1329[[#This Row],[Capital instruments]]</f>
        <v>40.549856452863125</v>
      </c>
      <c r="O18" s="53"/>
    </row>
    <row r="19" spans="1:15">
      <c r="A19" s="9"/>
      <c r="B19" s="28">
        <v>5</v>
      </c>
      <c r="C19" s="72">
        <v>-27.36337974607401</v>
      </c>
      <c r="D19" s="138">
        <v>30.235850394928402</v>
      </c>
      <c r="E19" s="72">
        <v>45.6265</v>
      </c>
      <c r="F19" s="63">
        <f>טבלה1329[[#This Row],[Derivatives]]+טבלה1329[[#This Row],[Debt instruments]]+טבלה1329[[#This Row],[Capital instruments]]</f>
        <v>48.498970648854396</v>
      </c>
      <c r="O19" s="53"/>
    </row>
    <row r="20" spans="1:15">
      <c r="A20" s="52"/>
      <c r="B20" s="28">
        <v>6</v>
      </c>
      <c r="C20" s="72">
        <v>-25.798232270791249</v>
      </c>
      <c r="D20" s="138">
        <v>29.211969274211629</v>
      </c>
      <c r="E20" s="72">
        <v>45.2121</v>
      </c>
      <c r="F20" s="63">
        <f>טבלה1329[[#This Row],[Derivatives]]+טבלה1329[[#This Row],[Debt instruments]]+טבלה1329[[#This Row],[Capital instruments]]</f>
        <v>48.625837003420379</v>
      </c>
      <c r="O20" s="53"/>
    </row>
    <row r="21" spans="1:15">
      <c r="A21" s="9"/>
      <c r="B21" s="28">
        <v>7</v>
      </c>
      <c r="C21" s="72">
        <v>-27.943404048472999</v>
      </c>
      <c r="D21" s="138">
        <v>30.787225912469658</v>
      </c>
      <c r="E21" s="72">
        <v>46.860900000000001</v>
      </c>
      <c r="F21" s="63">
        <f>טבלה1329[[#This Row],[Derivatives]]+טבלה1329[[#This Row],[Debt instruments]]+טבלה1329[[#This Row],[Capital instruments]]</f>
        <v>49.70472186399666</v>
      </c>
      <c r="I21" s="48"/>
      <c r="O21" s="53"/>
    </row>
    <row r="22" spans="1:15">
      <c r="A22" s="9"/>
      <c r="B22" s="28">
        <v>8</v>
      </c>
      <c r="C22" s="72">
        <v>-28.206544265296987</v>
      </c>
      <c r="D22" s="138">
        <v>31.373252214068806</v>
      </c>
      <c r="E22" s="72">
        <v>50.306446976799997</v>
      </c>
      <c r="F22" s="63">
        <f>טבלה1329[[#This Row],[Derivatives]]+טבלה1329[[#This Row],[Debt instruments]]+טבלה1329[[#This Row],[Capital instruments]]</f>
        <v>53.473154925571819</v>
      </c>
      <c r="O22" s="53"/>
    </row>
    <row r="23" spans="1:15">
      <c r="A23" s="9"/>
      <c r="B23" s="28">
        <v>9</v>
      </c>
      <c r="C23" s="72">
        <v>-25.28434524331669</v>
      </c>
      <c r="D23" s="138">
        <v>30.510030122092367</v>
      </c>
      <c r="E23" s="72">
        <v>50.907297910199993</v>
      </c>
      <c r="F23" s="63">
        <f>טבלה1329[[#This Row],[Derivatives]]+טבלה1329[[#This Row],[Debt instruments]]+טבלה1329[[#This Row],[Capital instruments]]</f>
        <v>56.132982788975667</v>
      </c>
      <c r="O23" s="53"/>
    </row>
    <row r="24" spans="1:15">
      <c r="A24" s="9"/>
      <c r="B24" s="28">
        <v>10</v>
      </c>
      <c r="C24" s="72">
        <v>-26.47559818374603</v>
      </c>
      <c r="D24" s="138">
        <v>33.188915560649846</v>
      </c>
      <c r="E24" s="72">
        <v>55.300862437700005</v>
      </c>
      <c r="F24" s="63">
        <f>טבלה1329[[#This Row],[Derivatives]]+טבלה1329[[#This Row],[Debt instruments]]+טבלה1329[[#This Row],[Capital instruments]]</f>
        <v>62.014179814603821</v>
      </c>
      <c r="O24" s="53"/>
    </row>
    <row r="25" spans="1:15">
      <c r="A25" s="2"/>
      <c r="B25" s="114">
        <v>11</v>
      </c>
      <c r="C25" s="72">
        <v>-28.628094684541999</v>
      </c>
      <c r="D25" s="138">
        <v>32.740961478178818</v>
      </c>
      <c r="E25" s="72">
        <v>55.9527467526</v>
      </c>
      <c r="F25" s="63">
        <f>טבלה1329[[#This Row],[Derivatives]]+טבלה1329[[#This Row],[Debt instruments]]+טבלה1329[[#This Row],[Capital instruments]]</f>
        <v>60.065613546236818</v>
      </c>
      <c r="O25" s="53"/>
    </row>
    <row r="26" spans="1:15">
      <c r="A26" s="2"/>
      <c r="B26" s="114">
        <v>12</v>
      </c>
      <c r="C26" s="72">
        <v>-28.035312784908097</v>
      </c>
      <c r="D26" s="138">
        <v>35.017917914642304</v>
      </c>
      <c r="E26" s="72">
        <v>60.012751193299998</v>
      </c>
      <c r="F26" s="63">
        <f>טבלה1329[[#This Row],[Derivatives]]+טבלה1329[[#This Row],[Debt instruments]]+טבלה1329[[#This Row],[Capital instruments]]</f>
        <v>66.995356323034201</v>
      </c>
    </row>
    <row r="27" spans="1:15">
      <c r="A27" s="2">
        <v>2022</v>
      </c>
      <c r="B27" s="28">
        <v>1</v>
      </c>
      <c r="C27" s="115">
        <v>-30.677696942488726</v>
      </c>
      <c r="D27" s="138">
        <v>34.442594842612358</v>
      </c>
      <c r="E27" s="151">
        <v>58.012103674600006</v>
      </c>
      <c r="F27" s="63">
        <f>טבלה1329[[#This Row],[Derivatives]]+טבלה1329[[#This Row],[Debt instruments]]+טבלה1329[[#This Row],[Capital instruments]]</f>
        <v>61.777001574723641</v>
      </c>
    </row>
    <row r="28" spans="1:15">
      <c r="A28" s="2"/>
      <c r="B28" s="28">
        <v>2</v>
      </c>
      <c r="C28" s="115">
        <v>-30.972677762773579</v>
      </c>
      <c r="D28" s="138">
        <v>33.242213893418281</v>
      </c>
      <c r="E28" s="151">
        <v>58.705811770600008</v>
      </c>
      <c r="F28" s="63">
        <f>טבלה1329[[#This Row],[Derivatives]]+טבלה1329[[#This Row],[Debt instruments]]+טבלה1329[[#This Row],[Capital instruments]]</f>
        <v>60.97534790124471</v>
      </c>
    </row>
    <row r="29" spans="1:15">
      <c r="A29" s="2"/>
      <c r="B29" s="28">
        <v>3</v>
      </c>
      <c r="C29" s="115">
        <v>-27.543281631246355</v>
      </c>
      <c r="D29" s="138">
        <v>32.467275442220263</v>
      </c>
      <c r="E29" s="151">
        <v>60.397758165300004</v>
      </c>
      <c r="F29" s="63">
        <f>טבלה1329[[#This Row],[Derivatives]]+טבלה1329[[#This Row],[Debt instruments]]+טבלה1329[[#This Row],[Capital instruments]]</f>
        <v>65.321751976273916</v>
      </c>
    </row>
    <row r="30" spans="1:15">
      <c r="A30" s="2"/>
      <c r="B30" s="28">
        <v>4</v>
      </c>
      <c r="C30" s="115">
        <v>-31.849649978037657</v>
      </c>
      <c r="D30" s="138">
        <v>32.531321172378561</v>
      </c>
      <c r="E30" s="151">
        <v>58.240018448300006</v>
      </c>
      <c r="F30" s="63">
        <f>טבלה1329[[#This Row],[Derivatives]]+טבלה1329[[#This Row],[Debt instruments]]+טבלה1329[[#This Row],[Capital instruments]]</f>
        <v>58.921689642640914</v>
      </c>
    </row>
    <row r="31" spans="1:15">
      <c r="A31" s="2"/>
      <c r="B31" s="28">
        <v>5</v>
      </c>
      <c r="C31" s="115">
        <v>-35.483179882855218</v>
      </c>
      <c r="D31" s="138">
        <v>33.761235362462124</v>
      </c>
      <c r="E31" s="151">
        <v>53.980447515399995</v>
      </c>
      <c r="F31" s="63">
        <f>טבלה1329[[#This Row],[Derivatives]]+טבלה1329[[#This Row],[Debt instruments]]+טבלה1329[[#This Row],[Capital instruments]]</f>
        <v>52.2585029950069</v>
      </c>
    </row>
    <row r="32" spans="1:15">
      <c r="A32" s="2"/>
      <c r="B32" s="28">
        <v>6</v>
      </c>
      <c r="C32" s="115">
        <v>-32.879797428136612</v>
      </c>
      <c r="D32" s="138">
        <v>33.63158442722527</v>
      </c>
      <c r="E32" s="151">
        <v>50.729698067199998</v>
      </c>
      <c r="F32" s="63">
        <f>טבלה1329[[#This Row],[Derivatives]]+טבלה1329[[#This Row],[Debt instruments]]+טבלה1329[[#This Row],[Capital instruments]]</f>
        <v>51.481485066288656</v>
      </c>
    </row>
    <row r="33" spans="1:6">
      <c r="A33" s="2"/>
      <c r="B33" s="28">
        <v>7</v>
      </c>
      <c r="C33" s="115">
        <v>-30.585549837348214</v>
      </c>
      <c r="D33" s="138">
        <v>33.739807802109404</v>
      </c>
      <c r="E33" s="151">
        <v>55.953235092999996</v>
      </c>
      <c r="F33" s="63">
        <f>טבלה1329[[#This Row],[Derivatives]]+טבלה1329[[#This Row],[Debt instruments]]+טבלה1329[[#This Row],[Capital instruments]]</f>
        <v>59.107493057761189</v>
      </c>
    </row>
    <row r="34" spans="1:6">
      <c r="A34" s="2"/>
      <c r="B34" s="28">
        <v>8</v>
      </c>
      <c r="C34" s="115">
        <v>-26.64309361866728</v>
      </c>
      <c r="D34" s="138">
        <v>32.117229596283757</v>
      </c>
      <c r="E34" s="151">
        <v>58.812614460800006</v>
      </c>
      <c r="F34" s="63">
        <f>טבלה1329[[#This Row],[Derivatives]]+טבלה1329[[#This Row],[Debt instruments]]+טבלה1329[[#This Row],[Capital instruments]]</f>
        <v>64.286750438416476</v>
      </c>
    </row>
    <row r="35" spans="1:6">
      <c r="A35" s="2"/>
      <c r="B35" s="28">
        <v>9</v>
      </c>
      <c r="C35" s="115">
        <v>-30.938956339596068</v>
      </c>
      <c r="D35" s="138">
        <v>35.246049161484784</v>
      </c>
      <c r="E35" s="151">
        <v>50.534953441100001</v>
      </c>
      <c r="F35" s="63">
        <f>טבלה1329[[#This Row],[Derivatives]]+טבלה1329[[#This Row],[Debt instruments]]+טבלה1329[[#This Row],[Capital instruments]]</f>
        <v>54.842046262988717</v>
      </c>
    </row>
    <row r="36" spans="1:6">
      <c r="A36" s="2"/>
      <c r="B36" s="28">
        <v>10</v>
      </c>
      <c r="C36" s="115">
        <v>-32.46892867816819</v>
      </c>
      <c r="D36" s="138">
        <v>39.122146605931448</v>
      </c>
      <c r="E36" s="151">
        <v>53.116563347899998</v>
      </c>
      <c r="F36" s="63">
        <f>טבלה1329[[#This Row],[Derivatives]]+טבלה1329[[#This Row],[Debt instruments]]+טבלה1329[[#This Row],[Capital instruments]]</f>
        <v>59.769781275663256</v>
      </c>
    </row>
    <row r="37" spans="1:6">
      <c r="A37" s="2"/>
      <c r="B37" s="114">
        <v>11</v>
      </c>
      <c r="C37" s="115">
        <v>-27.752411035679231</v>
      </c>
      <c r="D37" s="138">
        <v>37.33255157542645</v>
      </c>
      <c r="E37" s="151">
        <v>51.7407076764</v>
      </c>
      <c r="F37" s="63">
        <f>טבלה1329[[#This Row],[Derivatives]]+טבלה1329[[#This Row],[Debt instruments]]+טבלה1329[[#This Row],[Capital instruments]]</f>
        <v>61.320848216147219</v>
      </c>
    </row>
    <row r="38" spans="1:6">
      <c r="A38" s="2"/>
      <c r="B38" s="114">
        <v>12</v>
      </c>
      <c r="C38" s="115">
        <v>-24.559143847178984</v>
      </c>
      <c r="D38" s="138">
        <v>33.41831222560586</v>
      </c>
      <c r="E38" s="151">
        <v>49.0956125664</v>
      </c>
      <c r="F38" s="63">
        <f>טבלה1329[[#This Row],[Derivatives]]+טבלה1329[[#This Row],[Debt instruments]]+טבלה1329[[#This Row],[Capital instruments]]</f>
        <v>57.954780944826879</v>
      </c>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3">
    <tabColor rgb="FF009900"/>
  </sheetPr>
  <dimension ref="A1:H26"/>
  <sheetViews>
    <sheetView zoomScale="190" zoomScaleNormal="190" workbookViewId="0">
      <selection activeCell="G3" sqref="G3"/>
    </sheetView>
  </sheetViews>
  <sheetFormatPr defaultColWidth="9" defaultRowHeight="15"/>
  <cols>
    <col min="1" max="1" width="11.25" style="14" customWidth="1"/>
    <col min="2" max="2" width="13.75" style="14" customWidth="1"/>
    <col min="3" max="16384" width="9" style="14"/>
  </cols>
  <sheetData>
    <row r="1" spans="1:8">
      <c r="A1" s="186" t="s">
        <v>146</v>
      </c>
    </row>
    <row r="2" spans="1:8">
      <c r="A2" s="62" t="s">
        <v>75</v>
      </c>
    </row>
    <row r="3" spans="1:8">
      <c r="A3" s="62"/>
      <c r="G3" s="187"/>
    </row>
    <row r="4" spans="1:8">
      <c r="A4" s="62"/>
    </row>
    <row r="5" spans="1:8">
      <c r="A5" s="62"/>
    </row>
    <row r="6" spans="1:8">
      <c r="A6" s="62"/>
    </row>
    <row r="14" spans="1:8">
      <c r="A14" s="15"/>
      <c r="B14" s="15"/>
      <c r="C14" s="15"/>
      <c r="D14" s="15"/>
      <c r="E14" s="15"/>
      <c r="F14" s="15"/>
      <c r="G14" s="15"/>
      <c r="H14" s="15"/>
    </row>
    <row r="15" spans="1:8">
      <c r="A15" s="14" t="s">
        <v>82</v>
      </c>
      <c r="B15" s="15"/>
      <c r="C15" s="15"/>
      <c r="D15" s="15"/>
      <c r="E15" s="15"/>
      <c r="F15" s="15"/>
      <c r="G15" s="15"/>
      <c r="H15" s="15"/>
    </row>
    <row r="16" spans="1:8">
      <c r="A16" s="15"/>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tabColor rgb="FF009900"/>
  </sheetPr>
  <dimension ref="A1:E10"/>
  <sheetViews>
    <sheetView zoomScale="85" zoomScaleNormal="85" workbookViewId="0">
      <selection activeCell="B1" sqref="B1"/>
    </sheetView>
  </sheetViews>
  <sheetFormatPr defaultColWidth="9" defaultRowHeight="15"/>
  <cols>
    <col min="1" max="1" width="5.625" style="49" customWidth="1"/>
    <col min="2" max="2" width="6.25" style="49" customWidth="1"/>
    <col min="3" max="3" width="23" style="49" customWidth="1"/>
    <col min="4" max="5" width="16.125" style="49" customWidth="1"/>
    <col min="6" max="16384" width="9" style="49"/>
  </cols>
  <sheetData>
    <row r="1" spans="1:5">
      <c r="A1" s="40" t="s">
        <v>163</v>
      </c>
      <c r="B1" s="41" t="s">
        <v>148</v>
      </c>
      <c r="C1" s="41" t="s">
        <v>108</v>
      </c>
      <c r="D1" s="32" t="s">
        <v>109</v>
      </c>
      <c r="E1" s="32" t="s">
        <v>110</v>
      </c>
    </row>
    <row r="2" spans="1:5">
      <c r="A2" s="39" t="s">
        <v>14</v>
      </c>
      <c r="B2" s="67"/>
      <c r="C2" s="68">
        <v>1.6215146813787022</v>
      </c>
      <c r="D2" s="68">
        <v>14.128334143083581</v>
      </c>
      <c r="E2" s="68">
        <v>-12.506819461704877</v>
      </c>
    </row>
    <row r="3" spans="1:5">
      <c r="A3" s="39" t="s">
        <v>8</v>
      </c>
      <c r="B3" s="69">
        <v>1</v>
      </c>
      <c r="C3" s="68">
        <v>-0.45931090420853365</v>
      </c>
      <c r="D3" s="68">
        <v>11.685628856863547</v>
      </c>
      <c r="E3" s="68">
        <v>-12.144939761072081</v>
      </c>
    </row>
    <row r="4" spans="1:5">
      <c r="A4" s="39" t="s">
        <v>9</v>
      </c>
      <c r="B4" s="69">
        <v>2</v>
      </c>
      <c r="C4" s="68">
        <v>4.068988481593335</v>
      </c>
      <c r="D4" s="68">
        <v>14.438794759264868</v>
      </c>
      <c r="E4" s="68">
        <v>-10.369806277671531</v>
      </c>
    </row>
    <row r="5" spans="1:5">
      <c r="A5" s="39" t="s">
        <v>10</v>
      </c>
      <c r="B5" s="69">
        <v>3</v>
      </c>
      <c r="C5" s="68">
        <v>2.5650832878000003</v>
      </c>
      <c r="D5" s="68">
        <v>8.3029884419000002</v>
      </c>
      <c r="E5" s="68">
        <v>-5.7379051541000008</v>
      </c>
    </row>
    <row r="6" spans="1:5">
      <c r="A6" s="39" t="s">
        <v>7</v>
      </c>
      <c r="B6" s="69">
        <v>4</v>
      </c>
      <c r="C6" s="68">
        <v>1.0942461703999997</v>
      </c>
      <c r="D6" s="68">
        <v>9.0270939686000009</v>
      </c>
      <c r="E6" s="68">
        <v>-7.9328477981999992</v>
      </c>
    </row>
    <row r="7" spans="1:5">
      <c r="A7" s="39" t="s">
        <v>11</v>
      </c>
      <c r="B7" s="69">
        <v>5</v>
      </c>
      <c r="C7" s="68">
        <v>4.8814642857999999</v>
      </c>
      <c r="D7" s="68">
        <v>10.138259662000001</v>
      </c>
      <c r="E7" s="68">
        <v>-5.2567953762000004</v>
      </c>
    </row>
    <row r="8" spans="1:5">
      <c r="A8" s="39" t="s">
        <v>12</v>
      </c>
      <c r="B8" s="69">
        <v>6</v>
      </c>
      <c r="C8" s="68">
        <v>2.792861458</v>
      </c>
      <c r="D8" s="68">
        <v>9.0077849764</v>
      </c>
      <c r="E8" s="68">
        <v>-6.2149235183999991</v>
      </c>
    </row>
    <row r="9" spans="1:5">
      <c r="A9" s="39" t="s">
        <v>16</v>
      </c>
      <c r="B9" s="69">
        <v>7</v>
      </c>
      <c r="C9" s="68">
        <v>2.0604225843999999</v>
      </c>
      <c r="D9" s="68">
        <v>11.587732697399996</v>
      </c>
      <c r="E9" s="68">
        <v>-9.5273101130000022</v>
      </c>
    </row>
    <row r="10" spans="1:5">
      <c r="A10" s="39">
        <v>2022</v>
      </c>
      <c r="B10" s="69">
        <v>8</v>
      </c>
      <c r="C10" s="68">
        <v>-8.1999999999999993</v>
      </c>
      <c r="D10" s="68">
        <v>12.426317663700001</v>
      </c>
      <c r="E10" s="68">
        <v>-20.635289356183002</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rgb="FF009900"/>
  </sheetPr>
  <dimension ref="A1:B17"/>
  <sheetViews>
    <sheetView zoomScaleNormal="100" zoomScaleSheetLayoutView="100" workbookViewId="0">
      <selection activeCell="E7" sqref="E7"/>
    </sheetView>
  </sheetViews>
  <sheetFormatPr defaultColWidth="9" defaultRowHeight="15"/>
  <cols>
    <col min="1" max="1" width="16.125" style="14" customWidth="1"/>
    <col min="2" max="2" width="16" style="54" customWidth="1"/>
    <col min="3" max="16384" width="9" style="14"/>
  </cols>
  <sheetData>
    <row r="1" spans="1:2" ht="60">
      <c r="A1" s="17" t="s">
        <v>152</v>
      </c>
      <c r="B1" s="18" t="s">
        <v>151</v>
      </c>
    </row>
    <row r="2" spans="1:2">
      <c r="A2" s="182" t="s">
        <v>30</v>
      </c>
      <c r="B2" s="16">
        <v>3.6131305739050879</v>
      </c>
    </row>
    <row r="3" spans="1:2">
      <c r="A3" s="182" t="s">
        <v>31</v>
      </c>
      <c r="B3" s="16">
        <v>1.5744752222978997</v>
      </c>
    </row>
    <row r="4" spans="1:2">
      <c r="A4" s="182" t="s">
        <v>32</v>
      </c>
      <c r="B4" s="16">
        <v>0.49478390667325733</v>
      </c>
    </row>
    <row r="5" spans="1:2">
      <c r="A5" s="182" t="s">
        <v>33</v>
      </c>
      <c r="B5" s="16">
        <v>0.43431188511291463</v>
      </c>
    </row>
    <row r="6" spans="1:2">
      <c r="A6" s="182" t="s">
        <v>34</v>
      </c>
      <c r="B6" s="16">
        <f>0.41</f>
        <v>0.41</v>
      </c>
    </row>
    <row r="7" spans="1:2">
      <c r="A7" s="182" t="s">
        <v>35</v>
      </c>
      <c r="B7" s="16">
        <v>0.22880652649581723</v>
      </c>
    </row>
    <row r="8" spans="1:2">
      <c r="A8" s="182" t="s">
        <v>36</v>
      </c>
      <c r="B8" s="16">
        <v>0.17743713345867995</v>
      </c>
    </row>
    <row r="9" spans="1:2">
      <c r="A9" s="182" t="s">
        <v>37</v>
      </c>
      <c r="B9" s="16">
        <v>0.16</v>
      </c>
    </row>
    <row r="10" spans="1:2">
      <c r="A10" s="182" t="s">
        <v>38</v>
      </c>
      <c r="B10" s="16">
        <v>0.16</v>
      </c>
    </row>
    <row r="11" spans="1:2">
      <c r="A11" s="182" t="s">
        <v>39</v>
      </c>
      <c r="B11" s="16">
        <v>0.15979241422936497</v>
      </c>
    </row>
    <row r="12" spans="1:2">
      <c r="A12" s="182" t="s">
        <v>40</v>
      </c>
      <c r="B12" s="102">
        <v>5.2299051252235884E-2</v>
      </c>
    </row>
    <row r="13" spans="1:2">
      <c r="A13" s="182" t="s">
        <v>41</v>
      </c>
      <c r="B13" s="102">
        <v>4.6319260011795649E-2</v>
      </c>
    </row>
    <row r="14" spans="1:2">
      <c r="A14" s="183" t="s">
        <v>42</v>
      </c>
      <c r="B14" s="166">
        <v>-4.0717359311959189E-2</v>
      </c>
    </row>
    <row r="15" spans="1:2">
      <c r="A15" s="183" t="s">
        <v>43</v>
      </c>
      <c r="B15" s="166">
        <v>-0.83298887988204617</v>
      </c>
    </row>
    <row r="17" spans="2:2">
      <c r="B17" s="106"/>
    </row>
  </sheetData>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tabColor rgb="FF009900"/>
  </sheetPr>
  <dimension ref="A1:H26"/>
  <sheetViews>
    <sheetView topLeftCell="A4" zoomScale="120" zoomScaleNormal="120" workbookViewId="0">
      <selection activeCell="A15" sqref="A15"/>
    </sheetView>
  </sheetViews>
  <sheetFormatPr defaultColWidth="9" defaultRowHeight="15"/>
  <cols>
    <col min="1" max="1" width="36.375" style="14" customWidth="1"/>
    <col min="2" max="16384" width="9" style="14"/>
  </cols>
  <sheetData>
    <row r="1" spans="1:8">
      <c r="A1" s="188" t="s">
        <v>106</v>
      </c>
    </row>
    <row r="2" spans="1:8">
      <c r="A2" s="14" t="s">
        <v>75</v>
      </c>
    </row>
    <row r="14" spans="1:8">
      <c r="A14" s="15"/>
      <c r="B14" s="15"/>
      <c r="C14" s="15"/>
      <c r="D14" s="15"/>
      <c r="E14" s="15"/>
      <c r="F14" s="15"/>
      <c r="G14" s="15"/>
      <c r="H14" s="15"/>
    </row>
    <row r="15" spans="1:8">
      <c r="A15" s="14" t="s">
        <v>107</v>
      </c>
      <c r="B15" s="15"/>
      <c r="C15" s="15"/>
      <c r="D15" s="15"/>
      <c r="E15" s="15"/>
      <c r="F15" s="15"/>
      <c r="G15" s="15"/>
      <c r="H15" s="15"/>
    </row>
    <row r="16" spans="1:8">
      <c r="A16" s="14" t="s">
        <v>82</v>
      </c>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tabColor rgb="FF009900"/>
  </sheetPr>
  <dimension ref="A1:I210"/>
  <sheetViews>
    <sheetView zoomScale="115" zoomScaleNormal="115" workbookViewId="0">
      <pane xSplit="1" ySplit="1" topLeftCell="B131" activePane="bottomRight" state="frozen"/>
      <selection activeCell="C33" sqref="C33"/>
      <selection pane="topRight" activeCell="C33" sqref="C33"/>
      <selection pane="bottomLeft" activeCell="C33" sqref="C33"/>
      <selection pane="bottomRight"/>
    </sheetView>
  </sheetViews>
  <sheetFormatPr defaultColWidth="9" defaultRowHeight="15"/>
  <cols>
    <col min="1" max="1" width="9" style="54"/>
    <col min="2" max="2" width="25.875" style="54" customWidth="1"/>
    <col min="3" max="3" width="37.125" style="54" customWidth="1"/>
    <col min="4" max="4" width="18.375" style="54" customWidth="1"/>
    <col min="5" max="9" width="9" style="14"/>
    <col min="10" max="10" width="12.375" style="14" bestFit="1" customWidth="1"/>
    <col min="11" max="11" width="15.375" style="14" bestFit="1" customWidth="1"/>
    <col min="12" max="12" width="9" style="14"/>
    <col min="13" max="13" width="29.875" style="14" bestFit="1" customWidth="1"/>
    <col min="14" max="14" width="12.375" style="14" bestFit="1" customWidth="1"/>
    <col min="15" max="16384" width="9" style="14"/>
  </cols>
  <sheetData>
    <row r="1" spans="1:4" ht="30">
      <c r="A1" s="47" t="s">
        <v>147</v>
      </c>
      <c r="B1" s="32" t="s">
        <v>113</v>
      </c>
      <c r="C1" s="32" t="s">
        <v>101</v>
      </c>
      <c r="D1" s="33" t="s">
        <v>114</v>
      </c>
    </row>
    <row r="2" spans="1:4">
      <c r="A2" s="42">
        <v>39844</v>
      </c>
      <c r="B2" s="4">
        <v>-1676.5858008050272</v>
      </c>
      <c r="C2" s="4">
        <v>-385.37109717097201</v>
      </c>
      <c r="D2" s="43">
        <v>-2061.9568979759993</v>
      </c>
    </row>
    <row r="3" spans="1:4">
      <c r="A3" s="42">
        <v>39872</v>
      </c>
      <c r="B3" s="4">
        <v>-1775.2142747409962</v>
      </c>
      <c r="C3" s="4">
        <v>-226.40965881787668</v>
      </c>
      <c r="D3" s="43">
        <v>-2001.623933558873</v>
      </c>
    </row>
    <row r="4" spans="1:4">
      <c r="A4" s="42">
        <v>39903</v>
      </c>
      <c r="B4" s="4">
        <v>-3654.6050496153039</v>
      </c>
      <c r="C4" s="4">
        <v>1644.1245988538687</v>
      </c>
      <c r="D4" s="43">
        <v>-2010.4804507614351</v>
      </c>
    </row>
    <row r="5" spans="1:4">
      <c r="A5" s="42">
        <v>39933</v>
      </c>
      <c r="B5" s="4">
        <v>-3866.0789280529643</v>
      </c>
      <c r="C5" s="4">
        <v>1103.099656497717</v>
      </c>
      <c r="D5" s="43">
        <v>-2762.9792715552476</v>
      </c>
    </row>
    <row r="6" spans="1:4">
      <c r="A6" s="42">
        <v>39964</v>
      </c>
      <c r="B6" s="4">
        <v>-6633.0814065155719</v>
      </c>
      <c r="C6" s="4">
        <v>5201.4832996462865</v>
      </c>
      <c r="D6" s="43">
        <v>-1431.5981068692854</v>
      </c>
    </row>
    <row r="7" spans="1:4">
      <c r="A7" s="42">
        <v>39994</v>
      </c>
      <c r="B7" s="4">
        <v>-7803.6502478413531</v>
      </c>
      <c r="C7" s="4">
        <v>6498.6995636641986</v>
      </c>
      <c r="D7" s="43">
        <v>-1304.9506841771545</v>
      </c>
    </row>
    <row r="8" spans="1:4">
      <c r="A8" s="42">
        <v>40025</v>
      </c>
      <c r="B8" s="4">
        <v>-10054.344560909216</v>
      </c>
      <c r="C8" s="4">
        <v>8465.3210501319281</v>
      </c>
      <c r="D8" s="43">
        <v>-1589.0235107772878</v>
      </c>
    </row>
    <row r="9" spans="1:4">
      <c r="A9" s="42">
        <v>40056</v>
      </c>
      <c r="B9" s="4">
        <v>-10885.281648041389</v>
      </c>
      <c r="C9" s="4">
        <v>9623.0138205195508</v>
      </c>
      <c r="D9" s="43">
        <v>-1262.2678275218386</v>
      </c>
    </row>
    <row r="10" spans="1:4">
      <c r="A10" s="42">
        <v>40086</v>
      </c>
      <c r="B10" s="4">
        <v>-12071.423025846823</v>
      </c>
      <c r="C10" s="4">
        <v>10717.506216072379</v>
      </c>
      <c r="D10" s="43">
        <v>-1353.9168097744441</v>
      </c>
    </row>
    <row r="11" spans="1:4">
      <c r="A11" s="42">
        <v>40117</v>
      </c>
      <c r="B11" s="4">
        <v>-13065.336587582482</v>
      </c>
      <c r="C11" s="4">
        <v>11759.372594767754</v>
      </c>
      <c r="D11" s="43">
        <v>-1305.963992814728</v>
      </c>
    </row>
    <row r="12" spans="1:4">
      <c r="A12" s="42">
        <v>40147</v>
      </c>
      <c r="B12" s="4">
        <v>-12041.999498752419</v>
      </c>
      <c r="C12" s="4">
        <v>10880.662378691983</v>
      </c>
      <c r="D12" s="43">
        <v>-1161.3371200604361</v>
      </c>
    </row>
    <row r="13" spans="1:4">
      <c r="A13" s="42">
        <v>40178</v>
      </c>
      <c r="B13" s="4">
        <v>-12819.942567986123</v>
      </c>
      <c r="C13" s="4">
        <v>11332.218569536426</v>
      </c>
      <c r="D13" s="43">
        <v>-1487.7239984496973</v>
      </c>
    </row>
    <row r="14" spans="1:4">
      <c r="A14" s="42">
        <v>40209</v>
      </c>
      <c r="B14" s="4">
        <v>-13103.134741339571</v>
      </c>
      <c r="C14" s="4">
        <v>12257.430158431796</v>
      </c>
      <c r="D14" s="43">
        <v>-845.70458290777424</v>
      </c>
    </row>
    <row r="15" spans="1:4">
      <c r="A15" s="42">
        <v>40237</v>
      </c>
      <c r="B15" s="4">
        <v>-12851.345316932726</v>
      </c>
      <c r="C15" s="4">
        <v>11916.562028451002</v>
      </c>
      <c r="D15" s="43">
        <v>-934.7832884817235</v>
      </c>
    </row>
    <row r="16" spans="1:4">
      <c r="A16" s="42">
        <v>40268</v>
      </c>
      <c r="B16" s="4">
        <v>-13877.715671963357</v>
      </c>
      <c r="C16" s="4">
        <v>12654.55421761379</v>
      </c>
      <c r="D16" s="43">
        <v>-1223.1614543495671</v>
      </c>
    </row>
    <row r="17" spans="1:8">
      <c r="A17" s="42">
        <v>40298</v>
      </c>
      <c r="B17" s="4">
        <v>-12904.399863504332</v>
      </c>
      <c r="C17" s="4">
        <v>11017.981800322927</v>
      </c>
      <c r="D17" s="43">
        <v>-1886.4180631814052</v>
      </c>
    </row>
    <row r="18" spans="1:8">
      <c r="A18" s="42">
        <v>40329</v>
      </c>
      <c r="B18" s="4">
        <v>-11968.977321557024</v>
      </c>
      <c r="C18" s="4">
        <v>10466.508537477146</v>
      </c>
      <c r="D18" s="43">
        <v>-1502.4687840798779</v>
      </c>
    </row>
    <row r="19" spans="1:8">
      <c r="A19" s="42">
        <v>40359</v>
      </c>
      <c r="B19" s="4">
        <v>-13626.806028387102</v>
      </c>
      <c r="C19" s="4">
        <v>11897.788903225806</v>
      </c>
      <c r="D19" s="43">
        <v>-1729.0171251612956</v>
      </c>
    </row>
    <row r="20" spans="1:8">
      <c r="A20" s="42">
        <v>40390</v>
      </c>
      <c r="B20" s="4">
        <v>-13709.71578970371</v>
      </c>
      <c r="C20" s="4">
        <v>12149.738168827733</v>
      </c>
      <c r="D20" s="43">
        <v>-1559.9776208759777</v>
      </c>
    </row>
    <row r="21" spans="1:8">
      <c r="A21" s="42">
        <v>40421</v>
      </c>
      <c r="B21" s="4">
        <v>-13578.571958504821</v>
      </c>
      <c r="C21" s="4">
        <v>11637.156628242075</v>
      </c>
      <c r="D21" s="43">
        <v>-1941.4153302627456</v>
      </c>
      <c r="H21" s="48"/>
    </row>
    <row r="22" spans="1:8">
      <c r="A22" s="42">
        <v>40451</v>
      </c>
      <c r="B22" s="4">
        <v>-15581.838753069569</v>
      </c>
      <c r="C22" s="4">
        <v>13696.463574351979</v>
      </c>
      <c r="D22" s="43">
        <v>-1885.3751787175897</v>
      </c>
    </row>
    <row r="23" spans="1:8">
      <c r="A23" s="42">
        <v>40482</v>
      </c>
      <c r="B23" s="4">
        <v>-14890.128684655647</v>
      </c>
      <c r="C23" s="4">
        <v>13054.788074807477</v>
      </c>
      <c r="D23" s="43">
        <v>-1835.3406098481701</v>
      </c>
    </row>
    <row r="24" spans="1:8">
      <c r="A24" s="42">
        <v>40512</v>
      </c>
      <c r="B24" s="4">
        <v>-15113.733217267196</v>
      </c>
      <c r="C24" s="4">
        <v>13168.98964974206</v>
      </c>
      <c r="D24" s="43">
        <v>-1944.7435675251363</v>
      </c>
    </row>
    <row r="25" spans="1:8">
      <c r="A25" s="42">
        <v>40543</v>
      </c>
      <c r="B25" s="4">
        <v>-16598.310540997452</v>
      </c>
      <c r="C25" s="4">
        <v>14238.573564384333</v>
      </c>
      <c r="D25" s="43">
        <v>-2359.7369766131196</v>
      </c>
    </row>
    <row r="26" spans="1:8">
      <c r="A26" s="42">
        <v>40574</v>
      </c>
      <c r="B26" s="4">
        <v>-14093.775159029654</v>
      </c>
      <c r="C26" s="4">
        <v>11695.1708787062</v>
      </c>
      <c r="D26" s="43">
        <v>-2398.6042803234541</v>
      </c>
    </row>
    <row r="27" spans="1:8">
      <c r="A27" s="42">
        <v>40602</v>
      </c>
      <c r="B27" s="4">
        <v>-15154.002967973509</v>
      </c>
      <c r="C27" s="4">
        <v>12570.424867476533</v>
      </c>
      <c r="D27" s="43">
        <v>-2583.5781004969758</v>
      </c>
    </row>
    <row r="28" spans="1:8">
      <c r="A28" s="42">
        <v>40633</v>
      </c>
      <c r="B28" s="4">
        <v>-16408.293027865555</v>
      </c>
      <c r="C28" s="4">
        <v>13710.460117782246</v>
      </c>
      <c r="D28" s="43">
        <v>-2697.8329100833089</v>
      </c>
    </row>
    <row r="29" spans="1:8">
      <c r="A29" s="42">
        <v>40663</v>
      </c>
      <c r="B29" s="4">
        <v>-19211.802736377038</v>
      </c>
      <c r="C29" s="4">
        <v>16272.183210603829</v>
      </c>
      <c r="D29" s="43">
        <v>-2939.6195257732088</v>
      </c>
    </row>
    <row r="30" spans="1:8">
      <c r="A30" s="42">
        <v>40694</v>
      </c>
      <c r="B30" s="4">
        <v>-18792.832985161476</v>
      </c>
      <c r="C30" s="4">
        <v>16172.107116671516</v>
      </c>
      <c r="D30" s="43">
        <v>-2620.7258684899607</v>
      </c>
    </row>
    <row r="31" spans="1:8">
      <c r="A31" s="42">
        <v>40724</v>
      </c>
      <c r="B31" s="4">
        <v>-18376.63056222548</v>
      </c>
      <c r="C31" s="4">
        <v>15564.940272327965</v>
      </c>
      <c r="D31" s="43">
        <v>-2811.690289897515</v>
      </c>
    </row>
    <row r="32" spans="1:8">
      <c r="A32" s="42">
        <v>40755</v>
      </c>
      <c r="B32" s="4">
        <v>-18069.858775510205</v>
      </c>
      <c r="C32" s="4">
        <v>15398.370090379009</v>
      </c>
      <c r="D32" s="43">
        <v>-2671.4886851311967</v>
      </c>
    </row>
    <row r="33" spans="1:4">
      <c r="A33" s="42">
        <v>40786</v>
      </c>
      <c r="B33" s="4">
        <v>-15447.847821809992</v>
      </c>
      <c r="C33" s="4">
        <v>13039.76845418775</v>
      </c>
      <c r="D33" s="43">
        <v>-2408.079367622242</v>
      </c>
    </row>
    <row r="34" spans="1:4">
      <c r="A34" s="42">
        <v>40816</v>
      </c>
      <c r="B34" s="4">
        <v>-15445.289612068955</v>
      </c>
      <c r="C34" s="4">
        <v>13266.361452047413</v>
      </c>
      <c r="D34" s="43">
        <v>-2178.9281600215418</v>
      </c>
    </row>
    <row r="35" spans="1:4">
      <c r="A35" s="42">
        <v>40847</v>
      </c>
      <c r="B35" s="4">
        <v>-16851.827991120968</v>
      </c>
      <c r="C35" s="4">
        <v>14923.239203662593</v>
      </c>
      <c r="D35" s="43">
        <v>-1928.588787458375</v>
      </c>
    </row>
    <row r="36" spans="1:4">
      <c r="A36" s="42">
        <v>40877</v>
      </c>
      <c r="B36" s="4">
        <v>-16754.34056419722</v>
      </c>
      <c r="C36" s="4">
        <v>14932.405525968888</v>
      </c>
      <c r="D36" s="43">
        <v>-1821.9350382283319</v>
      </c>
    </row>
    <row r="37" spans="1:4">
      <c r="A37" s="42">
        <v>40908</v>
      </c>
      <c r="B37" s="4">
        <v>-15619.73934572102</v>
      </c>
      <c r="C37" s="4">
        <v>13924.84114629678</v>
      </c>
      <c r="D37" s="43">
        <v>-1694.8981994242404</v>
      </c>
    </row>
    <row r="38" spans="1:4">
      <c r="A38" s="42">
        <v>40939</v>
      </c>
      <c r="B38" s="4">
        <v>-16380.498513260114</v>
      </c>
      <c r="C38" s="4">
        <v>15584.06157781945</v>
      </c>
      <c r="D38" s="43">
        <v>-796.43693544066446</v>
      </c>
    </row>
    <row r="39" spans="1:4">
      <c r="A39" s="42">
        <v>40968</v>
      </c>
      <c r="B39" s="4">
        <v>-16495.847020711619</v>
      </c>
      <c r="C39" s="4">
        <v>16239.377671269252</v>
      </c>
      <c r="D39" s="43">
        <v>-256.46934944236637</v>
      </c>
    </row>
    <row r="40" spans="1:4">
      <c r="A40" s="42">
        <v>40999</v>
      </c>
      <c r="B40" s="4">
        <v>-16303.833475100932</v>
      </c>
      <c r="C40" s="4">
        <v>16230.460917900406</v>
      </c>
      <c r="D40" s="43">
        <v>-73.372557200525989</v>
      </c>
    </row>
    <row r="41" spans="1:4">
      <c r="A41" s="42">
        <v>41029</v>
      </c>
      <c r="B41" s="4">
        <v>-16384.165594666658</v>
      </c>
      <c r="C41" s="4">
        <v>16524.349442666666</v>
      </c>
      <c r="D41" s="43">
        <v>140.18384800000786</v>
      </c>
    </row>
    <row r="42" spans="1:4">
      <c r="A42" s="42">
        <v>41060</v>
      </c>
      <c r="B42" s="4">
        <v>-16046.222805977814</v>
      </c>
      <c r="C42" s="4">
        <v>15779.143805720176</v>
      </c>
      <c r="D42" s="43">
        <v>-267.07900025763774</v>
      </c>
    </row>
    <row r="43" spans="1:4">
      <c r="A43" s="42">
        <v>41090</v>
      </c>
      <c r="B43" s="4">
        <v>-15273.71001274536</v>
      </c>
      <c r="C43" s="4">
        <v>15772.012102982409</v>
      </c>
      <c r="D43" s="43">
        <v>498.30209023704992</v>
      </c>
    </row>
    <row r="44" spans="1:4">
      <c r="A44" s="42">
        <v>41121</v>
      </c>
      <c r="B44" s="4">
        <v>-14959.532009006747</v>
      </c>
      <c r="C44" s="4">
        <v>15293.830885664251</v>
      </c>
      <c r="D44" s="43">
        <v>334.29887665750357</v>
      </c>
    </row>
    <row r="45" spans="1:4">
      <c r="A45" s="42">
        <v>41152</v>
      </c>
      <c r="B45" s="4">
        <v>-14316.209553128094</v>
      </c>
      <c r="C45" s="4">
        <v>14827.049170804374</v>
      </c>
      <c r="D45" s="43">
        <v>510.83961767627989</v>
      </c>
    </row>
    <row r="46" spans="1:4">
      <c r="A46" s="42">
        <v>41182</v>
      </c>
      <c r="B46" s="4">
        <v>-15931.613502044995</v>
      </c>
      <c r="C46" s="4">
        <v>16485.964744376277</v>
      </c>
      <c r="D46" s="43">
        <v>554.35124233128226</v>
      </c>
    </row>
    <row r="47" spans="1:4">
      <c r="A47" s="42">
        <v>41213</v>
      </c>
      <c r="B47" s="4">
        <v>-16594</v>
      </c>
      <c r="C47" s="4">
        <v>16934</v>
      </c>
      <c r="D47" s="43">
        <v>340</v>
      </c>
    </row>
    <row r="48" spans="1:4">
      <c r="A48" s="42">
        <v>41243</v>
      </c>
      <c r="B48" s="4">
        <v>-16515.498419947515</v>
      </c>
      <c r="C48" s="4">
        <v>17022.455375328085</v>
      </c>
      <c r="D48" s="43">
        <v>506.95695538057043</v>
      </c>
    </row>
    <row r="49" spans="1:4">
      <c r="A49" s="42">
        <v>41274</v>
      </c>
      <c r="B49" s="4">
        <v>-16191.745245111168</v>
      </c>
      <c r="C49" s="4">
        <v>17185.819708009643</v>
      </c>
      <c r="D49" s="43">
        <v>994.07446289847576</v>
      </c>
    </row>
    <row r="50" spans="1:4">
      <c r="A50" s="42">
        <v>41305</v>
      </c>
      <c r="B50" s="4">
        <v>-17988.509171137346</v>
      </c>
      <c r="C50" s="4">
        <v>18945.442140557941</v>
      </c>
      <c r="D50" s="43">
        <v>956.93296942059533</v>
      </c>
    </row>
    <row r="51" spans="1:4">
      <c r="A51" s="42">
        <v>41333</v>
      </c>
      <c r="B51" s="4">
        <v>-18467.555504314994</v>
      </c>
      <c r="C51" s="4">
        <v>18846.701545307442</v>
      </c>
      <c r="D51" s="43">
        <v>379.14604099244752</v>
      </c>
    </row>
    <row r="52" spans="1:4">
      <c r="A52" s="42">
        <v>41364</v>
      </c>
      <c r="B52" s="4">
        <v>-18028.82694078947</v>
      </c>
      <c r="C52" s="4">
        <v>18848.815252192981</v>
      </c>
      <c r="D52" s="43">
        <v>819.98831140351103</v>
      </c>
    </row>
    <row r="53" spans="1:4">
      <c r="A53" s="42">
        <v>41394</v>
      </c>
      <c r="B53" s="4">
        <v>-18606.13917918755</v>
      </c>
      <c r="C53" s="4">
        <v>19012.143795214244</v>
      </c>
      <c r="D53" s="43">
        <v>406.00461602669384</v>
      </c>
    </row>
    <row r="54" spans="1:4">
      <c r="A54" s="42">
        <v>41425</v>
      </c>
      <c r="B54" s="4">
        <v>-17470.573562313322</v>
      </c>
      <c r="C54" s="4">
        <v>18771.118430627208</v>
      </c>
      <c r="D54" s="43">
        <v>1300.5448683138857</v>
      </c>
    </row>
    <row r="55" spans="1:4">
      <c r="A55" s="42">
        <v>41455</v>
      </c>
      <c r="B55" s="4">
        <v>-19518.661873963516</v>
      </c>
      <c r="C55" s="4">
        <v>20148.591843559981</v>
      </c>
      <c r="D55" s="43">
        <v>629.92996959646553</v>
      </c>
    </row>
    <row r="56" spans="1:4">
      <c r="A56" s="42">
        <v>41486</v>
      </c>
      <c r="B56" s="4">
        <v>-20109.675378575441</v>
      </c>
      <c r="C56" s="4">
        <v>20963.512075154231</v>
      </c>
      <c r="D56" s="43">
        <v>853.83669657879</v>
      </c>
    </row>
    <row r="57" spans="1:4">
      <c r="A57" s="42">
        <v>41517</v>
      </c>
      <c r="B57" s="4">
        <v>-20782.813680132815</v>
      </c>
      <c r="C57" s="4">
        <v>21434.42223021583</v>
      </c>
      <c r="D57" s="43">
        <v>651.60855008301587</v>
      </c>
    </row>
    <row r="58" spans="1:4">
      <c r="A58" s="42">
        <v>41547</v>
      </c>
      <c r="B58" s="4">
        <v>-22772.281620016962</v>
      </c>
      <c r="C58" s="4">
        <v>23289.732287249088</v>
      </c>
      <c r="D58" s="43">
        <v>517.45066723212585</v>
      </c>
    </row>
    <row r="59" spans="1:4">
      <c r="A59" s="42">
        <v>41578</v>
      </c>
      <c r="B59" s="4">
        <v>-22466.877695367999</v>
      </c>
      <c r="C59" s="4">
        <v>22933.813665814152</v>
      </c>
      <c r="D59" s="43">
        <v>466.93597044615308</v>
      </c>
    </row>
    <row r="60" spans="1:4">
      <c r="A60" s="42">
        <v>41608</v>
      </c>
      <c r="B60" s="4">
        <v>-21205.522248084002</v>
      </c>
      <c r="C60" s="4">
        <v>21800.070403065565</v>
      </c>
      <c r="D60" s="43">
        <v>594.54815498156313</v>
      </c>
    </row>
    <row r="61" spans="1:4">
      <c r="A61" s="42">
        <v>41639</v>
      </c>
      <c r="B61" s="4">
        <v>-22439.905182944414</v>
      </c>
      <c r="C61" s="4">
        <v>22929.893664649961</v>
      </c>
      <c r="D61" s="43">
        <v>489.98848170554629</v>
      </c>
    </row>
    <row r="62" spans="1:4">
      <c r="A62" s="42">
        <v>41670</v>
      </c>
      <c r="B62" s="4">
        <v>-22570.235071469418</v>
      </c>
      <c r="C62" s="4">
        <v>22728.500523156086</v>
      </c>
      <c r="D62" s="43">
        <v>158.2654516866678</v>
      </c>
    </row>
    <row r="63" spans="1:4">
      <c r="A63" s="42">
        <v>41698</v>
      </c>
      <c r="B63" s="4">
        <v>-22453.275926773473</v>
      </c>
      <c r="C63" s="4">
        <v>23058.320231693375</v>
      </c>
      <c r="D63" s="43">
        <v>605.04430491990206</v>
      </c>
    </row>
    <row r="64" spans="1:4">
      <c r="A64" s="42">
        <v>41729</v>
      </c>
      <c r="B64" s="4">
        <v>-22923.509968454251</v>
      </c>
      <c r="C64" s="4">
        <v>22666.100513335245</v>
      </c>
      <c r="D64" s="43">
        <v>-257.40945511900645</v>
      </c>
    </row>
    <row r="65" spans="1:4">
      <c r="A65" s="42">
        <v>41759</v>
      </c>
      <c r="B65" s="4">
        <v>-23087.208266012683</v>
      </c>
      <c r="C65" s="4">
        <v>23506.866956145415</v>
      </c>
      <c r="D65" s="43">
        <v>419.65869013273186</v>
      </c>
    </row>
    <row r="66" spans="1:4">
      <c r="A66" s="42">
        <v>41790</v>
      </c>
      <c r="B66" s="4">
        <v>-22828.556831654678</v>
      </c>
      <c r="C66" s="4">
        <v>22702.399246043165</v>
      </c>
      <c r="D66" s="43">
        <v>-126.15758561151233</v>
      </c>
    </row>
    <row r="67" spans="1:4">
      <c r="A67" s="42">
        <v>41820</v>
      </c>
      <c r="B67" s="4">
        <v>-25027.733315881334</v>
      </c>
      <c r="C67" s="4">
        <v>24913.897233856893</v>
      </c>
      <c r="D67" s="43">
        <v>-113.83608202444157</v>
      </c>
    </row>
    <row r="68" spans="1:4">
      <c r="A68" s="42">
        <v>41851</v>
      </c>
      <c r="B68" s="4">
        <v>-25469.40599008456</v>
      </c>
      <c r="C68" s="4">
        <v>24732.105917177021</v>
      </c>
      <c r="D68" s="43">
        <v>-737.30007290753929</v>
      </c>
    </row>
    <row r="69" spans="1:4">
      <c r="A69" s="42">
        <v>41882</v>
      </c>
      <c r="B69" s="4">
        <v>-21855.284705717473</v>
      </c>
      <c r="C69" s="4">
        <v>21590.489232062777</v>
      </c>
      <c r="D69" s="43">
        <v>-264.79547365469625</v>
      </c>
    </row>
    <row r="70" spans="1:4">
      <c r="A70" s="42">
        <v>41912</v>
      </c>
      <c r="B70" s="4">
        <v>-22284.815066305811</v>
      </c>
      <c r="C70" s="4">
        <v>21496.356094722596</v>
      </c>
      <c r="D70" s="43">
        <v>-788.45897158321532</v>
      </c>
    </row>
    <row r="71" spans="1:4">
      <c r="A71" s="42">
        <v>41943</v>
      </c>
      <c r="B71" s="4">
        <v>-22496.41457716703</v>
      </c>
      <c r="C71" s="4">
        <v>22366.11486786469</v>
      </c>
      <c r="D71" s="43">
        <v>-130.29970930234049</v>
      </c>
    </row>
    <row r="72" spans="1:4">
      <c r="A72" s="42">
        <v>41973</v>
      </c>
      <c r="B72" s="4">
        <v>-21096.209058884029</v>
      </c>
      <c r="C72" s="4">
        <v>20180.987073797893</v>
      </c>
      <c r="D72" s="43">
        <v>-915.22198508613656</v>
      </c>
    </row>
    <row r="73" spans="1:4">
      <c r="A73" s="42">
        <v>42004</v>
      </c>
      <c r="B73" s="4">
        <v>-20987.461671380806</v>
      </c>
      <c r="C73" s="4">
        <v>20749.578884031886</v>
      </c>
      <c r="D73" s="43">
        <v>-237.88278734892083</v>
      </c>
    </row>
    <row r="74" spans="1:4">
      <c r="A74" s="42">
        <v>42035</v>
      </c>
      <c r="B74" s="4">
        <v>-20600.91114169213</v>
      </c>
      <c r="C74" s="4">
        <v>19904.968109072372</v>
      </c>
      <c r="D74" s="43">
        <v>-695.94303261975801</v>
      </c>
    </row>
    <row r="75" spans="1:4">
      <c r="A75" s="42">
        <v>42063</v>
      </c>
      <c r="B75" s="4">
        <v>-20744.882433182036</v>
      </c>
      <c r="C75" s="4">
        <v>20159.718499747851</v>
      </c>
      <c r="D75" s="43">
        <v>-585.16393343418531</v>
      </c>
    </row>
    <row r="76" spans="1:4">
      <c r="A76" s="42">
        <v>42094</v>
      </c>
      <c r="B76" s="4">
        <v>-18096.263560301501</v>
      </c>
      <c r="C76" s="4">
        <v>18371.429331658292</v>
      </c>
      <c r="D76" s="43">
        <v>275.16577135679108</v>
      </c>
    </row>
    <row r="77" spans="1:4">
      <c r="A77" s="42">
        <v>42124</v>
      </c>
      <c r="B77" s="4">
        <v>-19275.006847966833</v>
      </c>
      <c r="C77" s="4">
        <v>18865.948339808339</v>
      </c>
      <c r="D77" s="43">
        <v>-409.05850815849408</v>
      </c>
    </row>
    <row r="78" spans="1:4">
      <c r="A78" s="42">
        <v>42155</v>
      </c>
      <c r="B78" s="4">
        <v>-19854.607239422097</v>
      </c>
      <c r="C78" s="4">
        <v>19898.638761609909</v>
      </c>
      <c r="D78" s="43">
        <v>44.031522187811788</v>
      </c>
    </row>
    <row r="79" spans="1:4">
      <c r="A79" s="42">
        <v>42185</v>
      </c>
      <c r="B79" s="4">
        <v>-21958.092350756189</v>
      </c>
      <c r="C79" s="4">
        <v>21982.349249137704</v>
      </c>
      <c r="D79" s="43">
        <v>24.256898381514475</v>
      </c>
    </row>
    <row r="80" spans="1:4">
      <c r="A80" s="42">
        <v>42216</v>
      </c>
      <c r="B80" s="4">
        <v>-22036.647546920416</v>
      </c>
      <c r="C80" s="4">
        <v>22241.168220988631</v>
      </c>
      <c r="D80" s="43">
        <v>204.52067406821516</v>
      </c>
    </row>
    <row r="81" spans="1:4">
      <c r="A81" s="42">
        <v>42247</v>
      </c>
      <c r="B81" s="4">
        <v>-22011.357274809168</v>
      </c>
      <c r="C81" s="4">
        <v>21757.28869974555</v>
      </c>
      <c r="D81" s="43">
        <v>-254.06857506361848</v>
      </c>
    </row>
    <row r="82" spans="1:4">
      <c r="A82" s="42">
        <v>42277</v>
      </c>
      <c r="B82" s="4">
        <v>-22337.635916390514</v>
      </c>
      <c r="C82" s="4">
        <v>22317.968605658938</v>
      </c>
      <c r="D82" s="43">
        <v>-19.667310731576436</v>
      </c>
    </row>
    <row r="83" spans="1:4">
      <c r="A83" s="42">
        <v>42308</v>
      </c>
      <c r="B83" s="4">
        <v>-21567.826384794404</v>
      </c>
      <c r="C83" s="4">
        <v>21696.68437289889</v>
      </c>
      <c r="D83" s="43">
        <v>128.85798810448614</v>
      </c>
    </row>
    <row r="84" spans="1:4">
      <c r="A84" s="42">
        <v>42338</v>
      </c>
      <c r="B84" s="4">
        <v>-22048.833079700809</v>
      </c>
      <c r="C84" s="4">
        <v>21877.804689192675</v>
      </c>
      <c r="D84" s="43">
        <v>-171.02839050813418</v>
      </c>
    </row>
    <row r="85" spans="1:4">
      <c r="A85" s="42">
        <v>42369</v>
      </c>
      <c r="B85" s="4">
        <v>-22898.875666324937</v>
      </c>
      <c r="C85" s="4">
        <v>23154.148308559714</v>
      </c>
      <c r="D85" s="43">
        <v>255.27264223477687</v>
      </c>
    </row>
    <row r="86" spans="1:4">
      <c r="A86" s="42">
        <v>42400</v>
      </c>
      <c r="B86" s="4">
        <v>-22658.088780055696</v>
      </c>
      <c r="C86" s="4">
        <v>22202.248286509745</v>
      </c>
      <c r="D86" s="43">
        <v>-455.84049354595118</v>
      </c>
    </row>
    <row r="87" spans="1:4">
      <c r="A87" s="42">
        <v>42429</v>
      </c>
      <c r="B87" s="4">
        <v>-22483.642291560129</v>
      </c>
      <c r="C87" s="4">
        <v>23054.179877237853</v>
      </c>
      <c r="D87" s="43">
        <v>570.53758567772456</v>
      </c>
    </row>
    <row r="88" spans="1:4">
      <c r="A88" s="42">
        <v>42460</v>
      </c>
      <c r="B88" s="4">
        <v>-22041.441027615518</v>
      </c>
      <c r="C88" s="4">
        <v>22581.84405735528</v>
      </c>
      <c r="D88" s="43">
        <v>540.40302973976213</v>
      </c>
    </row>
    <row r="89" spans="1:4">
      <c r="A89" s="42">
        <v>42490</v>
      </c>
      <c r="B89" s="4">
        <v>-22651.29816006383</v>
      </c>
      <c r="C89" s="4">
        <v>23133.278098909865</v>
      </c>
      <c r="D89" s="43">
        <v>481.9799388460342</v>
      </c>
    </row>
    <row r="90" spans="1:4">
      <c r="A90" s="42">
        <v>42521</v>
      </c>
      <c r="B90" s="4">
        <v>-23617.694264935068</v>
      </c>
      <c r="C90" s="4">
        <v>23891.375509090904</v>
      </c>
      <c r="D90" s="43">
        <v>273.68124415583588</v>
      </c>
    </row>
    <row r="91" spans="1:4">
      <c r="A91" s="42">
        <v>42551</v>
      </c>
      <c r="B91" s="4">
        <v>-23045.062428497149</v>
      </c>
      <c r="C91" s="4">
        <v>23544.314950598025</v>
      </c>
      <c r="D91" s="43">
        <v>499.25252210087638</v>
      </c>
    </row>
    <row r="92" spans="1:4">
      <c r="A92" s="42">
        <v>42582</v>
      </c>
      <c r="B92" s="4">
        <v>-21797.414378265436</v>
      </c>
      <c r="C92" s="4">
        <v>22666.940551201671</v>
      </c>
      <c r="D92" s="43">
        <v>869.52617293623553</v>
      </c>
    </row>
    <row r="93" spans="1:4">
      <c r="A93" s="42">
        <v>42613</v>
      </c>
      <c r="B93" s="4">
        <v>-22389.592934495515</v>
      </c>
      <c r="C93" s="4">
        <v>23079.982015319605</v>
      </c>
      <c r="D93" s="43">
        <v>690.38908082409034</v>
      </c>
    </row>
    <row r="94" spans="1:4">
      <c r="A94" s="42">
        <v>42643</v>
      </c>
      <c r="B94" s="4">
        <v>-23942.650777009061</v>
      </c>
      <c r="C94" s="4">
        <v>24935.48491218733</v>
      </c>
      <c r="D94" s="43">
        <v>992.83413517826921</v>
      </c>
    </row>
    <row r="95" spans="1:4">
      <c r="A95" s="42">
        <v>42674</v>
      </c>
      <c r="B95" s="4">
        <v>-23243.950449467404</v>
      </c>
      <c r="C95" s="4">
        <v>24083.198784099768</v>
      </c>
      <c r="D95" s="43">
        <v>839.24833463236428</v>
      </c>
    </row>
    <row r="96" spans="1:4">
      <c r="A96" s="42">
        <v>42704</v>
      </c>
      <c r="B96" s="4">
        <v>-24348.095418077624</v>
      </c>
      <c r="C96" s="4">
        <v>25449.107814535033</v>
      </c>
      <c r="D96" s="43">
        <v>1101.0123964574086</v>
      </c>
    </row>
    <row r="97" spans="1:5">
      <c r="A97" s="42">
        <v>42735</v>
      </c>
      <c r="B97" s="4">
        <v>-24608.56335500651</v>
      </c>
      <c r="C97" s="4">
        <v>25217.878915474637</v>
      </c>
      <c r="D97" s="43">
        <v>609.31556046812693</v>
      </c>
    </row>
    <row r="98" spans="1:5">
      <c r="A98" s="42">
        <v>42766</v>
      </c>
      <c r="B98" s="4">
        <v>-22642.00141682144</v>
      </c>
      <c r="C98" s="4">
        <v>23647.001321305379</v>
      </c>
      <c r="D98" s="43">
        <v>1004.9999044839387</v>
      </c>
    </row>
    <row r="99" spans="1:5">
      <c r="A99" s="42">
        <v>42794</v>
      </c>
      <c r="B99" s="4">
        <v>-23233.279808690895</v>
      </c>
      <c r="C99" s="4">
        <v>25397.161453949167</v>
      </c>
      <c r="D99" s="43">
        <v>2163.8816452582723</v>
      </c>
    </row>
    <row r="100" spans="1:5">
      <c r="A100" s="42">
        <v>42825</v>
      </c>
      <c r="B100" s="4">
        <v>-24594.335839757696</v>
      </c>
      <c r="C100" s="4">
        <v>25081.42724394273</v>
      </c>
      <c r="D100" s="43">
        <v>487.09140418503375</v>
      </c>
    </row>
    <row r="101" spans="1:5">
      <c r="A101" s="42">
        <v>42855</v>
      </c>
      <c r="B101" s="4">
        <v>-24527.892180160241</v>
      </c>
      <c r="C101" s="4">
        <v>25003.926510085657</v>
      </c>
      <c r="D101" s="43">
        <v>476.03432992541639</v>
      </c>
    </row>
    <row r="102" spans="1:5">
      <c r="A102" s="42">
        <v>42886</v>
      </c>
      <c r="B102" s="4">
        <v>-25132.637556866059</v>
      </c>
      <c r="C102" s="4">
        <v>25700.847424880649</v>
      </c>
      <c r="D102" s="43">
        <v>568.20986801459003</v>
      </c>
    </row>
    <row r="103" spans="1:5">
      <c r="A103" s="42">
        <v>42916</v>
      </c>
      <c r="B103" s="4">
        <v>-24408.1244965675</v>
      </c>
      <c r="C103" s="4">
        <v>24872.955921052631</v>
      </c>
      <c r="D103" s="43">
        <v>464.83142448513172</v>
      </c>
    </row>
    <row r="104" spans="1:5">
      <c r="A104" s="42">
        <v>42947</v>
      </c>
      <c r="B104" s="4">
        <v>-24686.185935919057</v>
      </c>
      <c r="C104" s="4">
        <v>25067.691762225968</v>
      </c>
      <c r="D104" s="43">
        <v>381.50582630691133</v>
      </c>
    </row>
    <row r="105" spans="1:5">
      <c r="A105" s="42">
        <v>42978</v>
      </c>
      <c r="B105" s="4">
        <v>-23055.120408787538</v>
      </c>
      <c r="C105" s="4">
        <v>23481.108509454945</v>
      </c>
      <c r="D105" s="43">
        <v>425.98810066740771</v>
      </c>
    </row>
    <row r="106" spans="1:5">
      <c r="A106" s="42">
        <v>43008</v>
      </c>
      <c r="B106" s="5">
        <v>-22538.091054122982</v>
      </c>
      <c r="C106" s="5">
        <v>22938.777769906494</v>
      </c>
      <c r="D106" s="44">
        <v>400.68671578351132</v>
      </c>
    </row>
    <row r="107" spans="1:5">
      <c r="A107" s="42">
        <v>43039</v>
      </c>
      <c r="B107" s="4">
        <v>-22130.966154501562</v>
      </c>
      <c r="C107" s="4">
        <v>22426.723382561773</v>
      </c>
      <c r="D107" s="43">
        <v>295.75722806021076</v>
      </c>
    </row>
    <row r="108" spans="1:5">
      <c r="A108" s="42">
        <v>43069</v>
      </c>
      <c r="B108" s="4">
        <v>-22430.629757073446</v>
      </c>
      <c r="C108" s="4">
        <v>22876.110503000862</v>
      </c>
      <c r="D108" s="43">
        <v>445.48074592741614</v>
      </c>
    </row>
    <row r="109" spans="1:5">
      <c r="A109" s="42">
        <v>43100</v>
      </c>
      <c r="B109" s="4">
        <v>-22535.650894144797</v>
      </c>
      <c r="C109" s="4">
        <v>22978.382091145082</v>
      </c>
      <c r="D109" s="43">
        <v>442.73119700028474</v>
      </c>
    </row>
    <row r="110" spans="1:5">
      <c r="A110" s="42">
        <v>43131</v>
      </c>
      <c r="B110" s="4">
        <v>-24729.153720998533</v>
      </c>
      <c r="C110" s="4">
        <v>25385.989791483116</v>
      </c>
      <c r="D110" s="43">
        <v>656.83607048458362</v>
      </c>
      <c r="E110" s="57"/>
    </row>
    <row r="111" spans="1:5">
      <c r="A111" s="42">
        <v>43159</v>
      </c>
      <c r="B111" s="4">
        <v>-24939.541994261119</v>
      </c>
      <c r="C111" s="4">
        <v>25493.158111908171</v>
      </c>
      <c r="D111" s="43">
        <v>553.61611764705231</v>
      </c>
    </row>
    <row r="112" spans="1:5">
      <c r="A112" s="42">
        <v>43190</v>
      </c>
      <c r="B112" s="4">
        <v>-25008.249368241304</v>
      </c>
      <c r="C112" s="4">
        <v>25396.763557199774</v>
      </c>
      <c r="D112" s="43">
        <v>388.51418895847019</v>
      </c>
    </row>
    <row r="113" spans="1:9">
      <c r="A113" s="42">
        <v>43220</v>
      </c>
      <c r="B113" s="4">
        <v>-24690.258609253055</v>
      </c>
      <c r="C113" s="4">
        <v>25100.479027313268</v>
      </c>
      <c r="D113" s="43">
        <v>410.22041806021298</v>
      </c>
    </row>
    <row r="114" spans="1:9">
      <c r="A114" s="42">
        <v>43251</v>
      </c>
      <c r="B114" s="4">
        <v>-24827.423255748763</v>
      </c>
      <c r="C114" s="4">
        <v>25225.448081884464</v>
      </c>
      <c r="D114" s="43">
        <v>398.02482613570101</v>
      </c>
      <c r="I114" s="53"/>
    </row>
    <row r="115" spans="1:9">
      <c r="A115" s="42">
        <v>43281</v>
      </c>
      <c r="B115" s="4">
        <v>-23329.543567123306</v>
      </c>
      <c r="C115" s="4">
        <v>23405.574183561639</v>
      </c>
      <c r="D115" s="43">
        <v>76.0306164383328</v>
      </c>
      <c r="I115" s="53"/>
    </row>
    <row r="116" spans="1:9">
      <c r="A116" s="42">
        <v>43312</v>
      </c>
      <c r="B116" s="4">
        <v>-21980.540436681222</v>
      </c>
      <c r="C116" s="4">
        <v>22053.957085152837</v>
      </c>
      <c r="D116" s="43">
        <v>73.41664847161519</v>
      </c>
      <c r="I116" s="53"/>
    </row>
    <row r="117" spans="1:9">
      <c r="A117" s="42">
        <v>43343</v>
      </c>
      <c r="B117" s="4">
        <v>-21774.444281354059</v>
      </c>
      <c r="C117" s="4">
        <v>21935.74804661487</v>
      </c>
      <c r="D117" s="43">
        <v>161.30376526081091</v>
      </c>
      <c r="I117" s="53"/>
    </row>
    <row r="118" spans="1:9">
      <c r="A118" s="42">
        <v>43373</v>
      </c>
      <c r="B118" s="4">
        <v>-22917.007207058181</v>
      </c>
      <c r="C118" s="4">
        <v>23109.498406396473</v>
      </c>
      <c r="D118" s="43">
        <v>192.49119933829206</v>
      </c>
      <c r="I118" s="53"/>
    </row>
    <row r="119" spans="1:9">
      <c r="A119" s="42">
        <v>43404</v>
      </c>
      <c r="B119" s="4">
        <v>-22438.989830690691</v>
      </c>
      <c r="C119" s="4">
        <v>23308.956248320341</v>
      </c>
      <c r="D119" s="43">
        <v>869.9664176296501</v>
      </c>
      <c r="I119" s="53"/>
    </row>
    <row r="120" spans="1:9">
      <c r="A120" s="42">
        <v>43434</v>
      </c>
      <c r="B120" s="4">
        <v>-21767.461207781693</v>
      </c>
      <c r="C120" s="4">
        <v>21785.972966765734</v>
      </c>
      <c r="D120" s="43">
        <v>18.51175898404108</v>
      </c>
      <c r="I120" s="53"/>
    </row>
    <row r="121" spans="1:9">
      <c r="A121" s="42">
        <v>43465</v>
      </c>
      <c r="B121" s="4">
        <v>-23080.446744930639</v>
      </c>
      <c r="C121" s="4">
        <v>22919.508652614724</v>
      </c>
      <c r="D121" s="43">
        <v>-160.93809231591513</v>
      </c>
      <c r="I121" s="53"/>
    </row>
    <row r="122" spans="1:9">
      <c r="A122" s="42">
        <v>43496</v>
      </c>
      <c r="B122" s="4">
        <v>-20552.689519494779</v>
      </c>
      <c r="C122" s="4">
        <v>20437.287564524984</v>
      </c>
      <c r="D122" s="43">
        <v>-115.40195496979504</v>
      </c>
      <c r="I122" s="53"/>
    </row>
    <row r="123" spans="1:9">
      <c r="A123" s="42">
        <v>43524</v>
      </c>
      <c r="B123" s="4">
        <v>-19908.656753607094</v>
      </c>
      <c r="C123" s="4">
        <v>18802.804664261934</v>
      </c>
      <c r="D123" s="43">
        <v>-1105.8520893451605</v>
      </c>
      <c r="I123" s="53"/>
    </row>
    <row r="124" spans="1:9">
      <c r="A124" s="42">
        <v>43555</v>
      </c>
      <c r="B124" s="4">
        <v>-22026.122246696017</v>
      </c>
      <c r="C124" s="4">
        <v>21930.680652533043</v>
      </c>
      <c r="D124" s="43">
        <v>-95.44159416297407</v>
      </c>
      <c r="I124" s="53"/>
    </row>
    <row r="125" spans="1:9">
      <c r="A125" s="42">
        <v>43585</v>
      </c>
      <c r="B125" s="4">
        <v>-20712.947325388021</v>
      </c>
      <c r="C125" s="4">
        <v>20849.585712305983</v>
      </c>
      <c r="D125" s="43">
        <v>136.63838691796263</v>
      </c>
      <c r="I125" s="53"/>
    </row>
    <row r="126" spans="1:9">
      <c r="A126" s="42">
        <v>43616</v>
      </c>
      <c r="B126" s="4">
        <v>-22200.674598238824</v>
      </c>
      <c r="C126" s="4">
        <v>22431.161838194828</v>
      </c>
      <c r="D126" s="43">
        <v>230.48723995600449</v>
      </c>
      <c r="I126" s="53"/>
    </row>
    <row r="127" spans="1:9">
      <c r="A127" s="42">
        <v>43646</v>
      </c>
      <c r="B127" s="4">
        <v>-22178.950274817733</v>
      </c>
      <c r="C127" s="4">
        <v>22024.438934380258</v>
      </c>
      <c r="D127" s="43">
        <v>-154.51134043747516</v>
      </c>
      <c r="I127" s="53"/>
    </row>
    <row r="128" spans="1:9">
      <c r="A128" s="42">
        <v>43677</v>
      </c>
      <c r="B128" s="4">
        <v>-22678.740465847397</v>
      </c>
      <c r="C128" s="4">
        <v>22900.297344955696</v>
      </c>
      <c r="D128" s="43">
        <v>221.55687910829874</v>
      </c>
      <c r="I128" s="53"/>
    </row>
    <row r="129" spans="1:9">
      <c r="A129" s="42">
        <v>43708</v>
      </c>
      <c r="B129" s="4">
        <v>-23083.248560113163</v>
      </c>
      <c r="C129" s="4">
        <v>22879.843089108912</v>
      </c>
      <c r="D129" s="43">
        <v>-203.40547100425101</v>
      </c>
      <c r="I129" s="53"/>
    </row>
    <row r="130" spans="1:9">
      <c r="A130" s="42">
        <v>43738</v>
      </c>
      <c r="B130" s="4">
        <v>-23656.491631246412</v>
      </c>
      <c r="C130" s="4">
        <v>23886.790258472138</v>
      </c>
      <c r="D130" s="43">
        <v>230.2986272257258</v>
      </c>
      <c r="I130" s="53"/>
    </row>
    <row r="131" spans="1:9">
      <c r="A131" s="42">
        <v>43769</v>
      </c>
      <c r="B131" s="4">
        <v>-24021.449793142558</v>
      </c>
      <c r="C131" s="4">
        <v>24277.200875602157</v>
      </c>
      <c r="D131" s="43">
        <v>255.75108245959927</v>
      </c>
      <c r="I131" s="53"/>
    </row>
    <row r="132" spans="1:9">
      <c r="A132" s="42">
        <v>43799</v>
      </c>
      <c r="B132" s="4">
        <v>-23822.244021864208</v>
      </c>
      <c r="C132" s="4">
        <v>24075.56020425777</v>
      </c>
      <c r="D132" s="43">
        <v>253.31618239356249</v>
      </c>
      <c r="I132" s="53"/>
    </row>
    <row r="133" spans="1:9">
      <c r="A133" s="42">
        <v>43830</v>
      </c>
      <c r="B133" s="4">
        <v>-25391.866380208347</v>
      </c>
      <c r="C133" s="4">
        <v>25082.384429976853</v>
      </c>
      <c r="D133" s="43">
        <v>-309.4819502314931</v>
      </c>
      <c r="I133" s="53"/>
    </row>
    <row r="134" spans="1:9">
      <c r="A134" s="42">
        <v>43861</v>
      </c>
      <c r="B134" s="4">
        <v>-26387.507209976793</v>
      </c>
      <c r="C134" s="4">
        <v>26181.830890371235</v>
      </c>
      <c r="D134" s="43">
        <v>-205.67631960555809</v>
      </c>
      <c r="I134" s="53"/>
    </row>
    <row r="135" spans="1:9">
      <c r="A135" s="42">
        <v>43890</v>
      </c>
      <c r="B135" s="4">
        <v>-27501.495183155457</v>
      </c>
      <c r="C135" s="4">
        <v>27836.522561292179</v>
      </c>
      <c r="D135" s="43">
        <v>335.02737813672138</v>
      </c>
      <c r="I135" s="53"/>
    </row>
    <row r="136" spans="1:9">
      <c r="A136" s="42">
        <v>43921</v>
      </c>
      <c r="B136" s="4">
        <v>-27609.948583450212</v>
      </c>
      <c r="C136" s="4">
        <v>27680.900541374471</v>
      </c>
      <c r="D136" s="43">
        <v>70.95195792425875</v>
      </c>
      <c r="I136" s="53"/>
    </row>
    <row r="137" spans="1:9">
      <c r="A137" s="42">
        <v>43951</v>
      </c>
      <c r="B137" s="4">
        <v>-29738.165542857154</v>
      </c>
      <c r="C137" s="4">
        <v>29280.991280000002</v>
      </c>
      <c r="D137" s="43">
        <v>-457.17426285715192</v>
      </c>
      <c r="I137" s="53"/>
    </row>
    <row r="138" spans="1:9">
      <c r="A138" s="42">
        <v>43982</v>
      </c>
      <c r="B138" s="4">
        <v>-27911.823241005142</v>
      </c>
      <c r="C138" s="4">
        <v>27708.434217589947</v>
      </c>
      <c r="D138" s="43">
        <v>-203.38902341519497</v>
      </c>
      <c r="I138" s="53"/>
    </row>
    <row r="139" spans="1:9">
      <c r="A139" s="42">
        <v>44012</v>
      </c>
      <c r="B139" s="4">
        <v>-30544.441474321968</v>
      </c>
      <c r="C139" s="4">
        <v>30504.584059434503</v>
      </c>
      <c r="D139" s="43">
        <v>-39.857414887464984</v>
      </c>
      <c r="I139" s="53"/>
    </row>
    <row r="140" spans="1:9">
      <c r="A140" s="42">
        <v>44043</v>
      </c>
      <c r="B140" s="4">
        <v>-32463.670173122082</v>
      </c>
      <c r="C140" s="4">
        <v>32215.228559272302</v>
      </c>
      <c r="D140" s="43">
        <v>-248.44161384977997</v>
      </c>
      <c r="I140" s="53"/>
    </row>
    <row r="141" spans="1:9">
      <c r="A141" s="42">
        <v>44074</v>
      </c>
      <c r="B141" s="4">
        <v>-33713.771927424168</v>
      </c>
      <c r="C141" s="4">
        <v>33007.023438429511</v>
      </c>
      <c r="D141" s="43">
        <v>-706.74848899465724</v>
      </c>
      <c r="I141" s="53"/>
    </row>
    <row r="142" spans="1:9">
      <c r="A142" s="42">
        <v>44104</v>
      </c>
      <c r="B142" s="4">
        <v>-33573.691700087169</v>
      </c>
      <c r="C142" s="4">
        <v>32907.702551583854</v>
      </c>
      <c r="D142" s="43">
        <v>-665.98914850331494</v>
      </c>
      <c r="I142" s="53"/>
    </row>
    <row r="143" spans="1:9">
      <c r="A143" s="42">
        <v>44135</v>
      </c>
      <c r="B143" s="4">
        <v>-32696.902215078924</v>
      </c>
      <c r="C143" s="4">
        <v>32487.247302746931</v>
      </c>
      <c r="D143" s="43">
        <v>-209.65491233199282</v>
      </c>
      <c r="I143" s="53"/>
    </row>
    <row r="144" spans="1:9">
      <c r="A144" s="42">
        <v>44165</v>
      </c>
      <c r="B144" s="4">
        <v>-33788.55534461909</v>
      </c>
      <c r="C144" s="4">
        <v>34404.132518137849</v>
      </c>
      <c r="D144" s="43">
        <v>615.57717351875908</v>
      </c>
      <c r="I144" s="53"/>
    </row>
    <row r="145" spans="1:9">
      <c r="A145" s="45">
        <v>44196</v>
      </c>
      <c r="B145" s="46">
        <v>-37229.875424572296</v>
      </c>
      <c r="C145" s="46">
        <v>36558.366646967341</v>
      </c>
      <c r="D145" s="44">
        <v>-671.50877760495496</v>
      </c>
      <c r="I145" s="53"/>
    </row>
    <row r="146" spans="1:9">
      <c r="A146" s="42">
        <v>44227</v>
      </c>
      <c r="B146" s="4">
        <v>-38845.919173503513</v>
      </c>
      <c r="C146" s="4">
        <v>38766.207790945002</v>
      </c>
      <c r="D146" s="104">
        <v>-79.711382558511104</v>
      </c>
      <c r="I146" s="53"/>
    </row>
    <row r="147" spans="1:9">
      <c r="A147" s="45">
        <v>44255</v>
      </c>
      <c r="B147" s="4">
        <v>-40845.618185975603</v>
      </c>
      <c r="C147" s="4">
        <v>40460.461750000002</v>
      </c>
      <c r="D147" s="104">
        <v>-385.1564359756012</v>
      </c>
      <c r="I147" s="53"/>
    </row>
    <row r="148" spans="1:9">
      <c r="A148" s="42">
        <v>44286</v>
      </c>
      <c r="B148" s="4">
        <v>-40921.055788842204</v>
      </c>
      <c r="C148" s="4">
        <v>39331.044331133773</v>
      </c>
      <c r="D148" s="104">
        <v>-1590.0114577084314</v>
      </c>
      <c r="I148" s="53"/>
    </row>
    <row r="149" spans="1:9">
      <c r="A149" s="45">
        <v>44316</v>
      </c>
      <c r="B149" s="4">
        <v>-44777.570064675077</v>
      </c>
      <c r="C149" s="4">
        <v>43180.150120110869</v>
      </c>
      <c r="D149" s="104">
        <v>-1597.419944564208</v>
      </c>
      <c r="I149" s="53"/>
    </row>
    <row r="150" spans="1:9">
      <c r="A150" s="42">
        <v>44347</v>
      </c>
      <c r="B150" s="4">
        <v>-47973.254534276042</v>
      </c>
      <c r="C150" s="4">
        <v>46136.243040270514</v>
      </c>
      <c r="D150" s="104">
        <v>-1837.0114940055282</v>
      </c>
      <c r="I150" s="53"/>
    </row>
    <row r="151" spans="1:9">
      <c r="A151" s="45">
        <v>44377</v>
      </c>
      <c r="B151" s="4">
        <v>-47884.476993865013</v>
      </c>
      <c r="C151" s="4">
        <v>46652.345625766866</v>
      </c>
      <c r="D151" s="104">
        <v>-1232.1313680981475</v>
      </c>
      <c r="I151" s="53"/>
    </row>
    <row r="152" spans="1:9">
      <c r="A152" s="42">
        <v>44408</v>
      </c>
      <c r="B152" s="4">
        <v>-45913.959171048555</v>
      </c>
      <c r="C152" s="4">
        <v>45106.077278069904</v>
      </c>
      <c r="D152" s="104">
        <v>-807.88189297865028</v>
      </c>
      <c r="I152" s="53"/>
    </row>
    <row r="153" spans="1:9">
      <c r="A153" s="45">
        <v>44439</v>
      </c>
      <c r="B153" s="4">
        <v>-49024.569691300305</v>
      </c>
      <c r="C153" s="4">
        <v>48105.304284377926</v>
      </c>
      <c r="D153" s="104">
        <v>-919.26540692237904</v>
      </c>
      <c r="I153" s="53"/>
    </row>
    <row r="154" spans="1:9">
      <c r="A154" s="128">
        <v>44469</v>
      </c>
      <c r="B154" s="4">
        <v>-50672.495819139091</v>
      </c>
      <c r="C154" s="4">
        <v>49109.846875193558</v>
      </c>
      <c r="D154" s="129">
        <v>-1562.6489439455327</v>
      </c>
      <c r="I154" s="53"/>
    </row>
    <row r="155" spans="1:9">
      <c r="A155" s="128">
        <v>44500</v>
      </c>
      <c r="B155" s="4">
        <v>-50623.052881570606</v>
      </c>
      <c r="C155" s="4">
        <v>49540.225547815076</v>
      </c>
      <c r="D155" s="129">
        <v>-1082.8273337555293</v>
      </c>
      <c r="I155" s="53"/>
    </row>
    <row r="156" spans="1:9">
      <c r="A156" s="128">
        <v>44530</v>
      </c>
      <c r="B156" s="4">
        <v>-54676.218848829842</v>
      </c>
      <c r="C156" s="4">
        <v>55292.777096774189</v>
      </c>
      <c r="D156" s="129">
        <v>616.55824794434739</v>
      </c>
      <c r="I156" s="53"/>
    </row>
    <row r="157" spans="1:9">
      <c r="A157" s="130">
        <v>44561</v>
      </c>
      <c r="B157" s="131">
        <v>-51928.058520900333</v>
      </c>
      <c r="C157" s="131">
        <v>52996.969913183282</v>
      </c>
      <c r="D157" s="132">
        <v>1068.9113922829492</v>
      </c>
      <c r="I157" s="53"/>
    </row>
    <row r="158" spans="1:9">
      <c r="A158" s="152">
        <v>44592</v>
      </c>
      <c r="B158" s="4">
        <v>-51837.833802816924</v>
      </c>
      <c r="C158" s="4">
        <v>53679.294021909234</v>
      </c>
      <c r="D158" s="129">
        <v>1841.4602190923106</v>
      </c>
      <c r="I158" s="53"/>
    </row>
    <row r="159" spans="1:9">
      <c r="A159" s="152">
        <v>44620</v>
      </c>
      <c r="B159" s="4">
        <v>-48320.053428041996</v>
      </c>
      <c r="C159" s="4">
        <v>49966.295253242744</v>
      </c>
      <c r="D159" s="129">
        <v>1646.2418252007483</v>
      </c>
      <c r="I159" s="53"/>
    </row>
    <row r="160" spans="1:9">
      <c r="A160" s="152">
        <v>44651</v>
      </c>
      <c r="B160" s="4">
        <v>-49740.565806045357</v>
      </c>
      <c r="C160" s="4">
        <v>51082.676061083119</v>
      </c>
      <c r="D160" s="129">
        <v>1342.1102550377618</v>
      </c>
      <c r="I160" s="53"/>
    </row>
    <row r="161" spans="1:9">
      <c r="A161" s="152">
        <v>44681</v>
      </c>
      <c r="B161" s="4">
        <v>-42630.564365390412</v>
      </c>
      <c r="C161" s="4">
        <v>45362.115770274337</v>
      </c>
      <c r="D161" s="129">
        <v>2731.551404883925</v>
      </c>
      <c r="I161" s="53"/>
    </row>
    <row r="162" spans="1:9">
      <c r="A162" s="152">
        <v>44712</v>
      </c>
      <c r="B162" s="4">
        <v>-44195.197124026367</v>
      </c>
      <c r="C162" s="4">
        <v>44999.294275014974</v>
      </c>
      <c r="D162" s="129">
        <v>804.09715098860761</v>
      </c>
      <c r="I162" s="53"/>
    </row>
    <row r="163" spans="1:9">
      <c r="A163" s="152">
        <v>44742</v>
      </c>
      <c r="B163" s="4">
        <v>-43950.991428571448</v>
      </c>
      <c r="C163" s="4">
        <v>45039.974677142854</v>
      </c>
      <c r="D163" s="129">
        <v>1088.9832485714069</v>
      </c>
      <c r="I163" s="53"/>
    </row>
    <row r="164" spans="1:9">
      <c r="A164" s="152">
        <v>44773</v>
      </c>
      <c r="B164" s="4">
        <v>-44849.744028310248</v>
      </c>
      <c r="C164" s="4">
        <v>48066.757416691238</v>
      </c>
      <c r="D164" s="129">
        <v>3217.0133883809904</v>
      </c>
      <c r="I164" s="53"/>
    </row>
    <row r="165" spans="1:9">
      <c r="A165" s="152">
        <v>44804</v>
      </c>
      <c r="B165" s="4">
        <v>-46184.497455851553</v>
      </c>
      <c r="C165" s="4">
        <v>48812.405683926962</v>
      </c>
      <c r="D165" s="129">
        <v>2627.9082280754083</v>
      </c>
      <c r="I165" s="53"/>
    </row>
    <row r="166" spans="1:9">
      <c r="A166" s="152">
        <v>44834</v>
      </c>
      <c r="B166" s="4">
        <v>-44803.590177815393</v>
      </c>
      <c r="C166" s="4">
        <v>47636.924281682193</v>
      </c>
      <c r="D166" s="129">
        <v>2833.3341038668004</v>
      </c>
      <c r="I166" s="53"/>
    </row>
    <row r="167" spans="1:9">
      <c r="A167" s="152">
        <v>44865</v>
      </c>
      <c r="B167" s="4">
        <v>-44349.649461756373</v>
      </c>
      <c r="C167" s="4">
        <v>47526.972745042505</v>
      </c>
      <c r="D167" s="129">
        <v>3177.3232832861322</v>
      </c>
      <c r="I167" s="53"/>
    </row>
    <row r="168" spans="1:9">
      <c r="A168" s="152">
        <v>44895</v>
      </c>
      <c r="B168" s="4">
        <v>-43837.187736123247</v>
      </c>
      <c r="C168" s="4">
        <v>47478.458160418479</v>
      </c>
      <c r="D168" s="129">
        <v>3641.2704242952314</v>
      </c>
      <c r="I168" s="53"/>
    </row>
    <row r="169" spans="1:9">
      <c r="A169" s="152">
        <v>44926</v>
      </c>
      <c r="B169" s="4">
        <v>-44686.24659846547</v>
      </c>
      <c r="C169" s="4">
        <v>48873.146734867856</v>
      </c>
      <c r="D169" s="129">
        <v>4186.9001364023861</v>
      </c>
      <c r="I169" s="53"/>
    </row>
    <row r="170" spans="1:9">
      <c r="I170" s="53"/>
    </row>
    <row r="171" spans="1:9">
      <c r="B171" s="175"/>
      <c r="C171" s="175"/>
      <c r="I171" s="53"/>
    </row>
    <row r="172" spans="1:9">
      <c r="I172" s="53"/>
    </row>
    <row r="173" spans="1:9">
      <c r="I173" s="53"/>
    </row>
    <row r="174" spans="1:9">
      <c r="I174" s="53"/>
    </row>
    <row r="175" spans="1:9">
      <c r="I175" s="53"/>
    </row>
    <row r="176" spans="1:9">
      <c r="I176" s="53"/>
    </row>
    <row r="177" spans="9:9">
      <c r="I177" s="53"/>
    </row>
    <row r="178" spans="9:9">
      <c r="I178" s="53"/>
    </row>
    <row r="179" spans="9:9">
      <c r="I179" s="53"/>
    </row>
    <row r="180" spans="9:9">
      <c r="I180" s="53"/>
    </row>
    <row r="181" spans="9:9">
      <c r="I181" s="53"/>
    </row>
    <row r="182" spans="9:9">
      <c r="I182" s="53"/>
    </row>
    <row r="183" spans="9:9">
      <c r="I183" s="53"/>
    </row>
    <row r="184" spans="9:9">
      <c r="I184" s="53"/>
    </row>
    <row r="185" spans="9:9">
      <c r="I185" s="53"/>
    </row>
    <row r="186" spans="9:9">
      <c r="I186" s="53"/>
    </row>
    <row r="187" spans="9:9">
      <c r="I187" s="53"/>
    </row>
    <row r="188" spans="9:9">
      <c r="I188" s="53"/>
    </row>
    <row r="189" spans="9:9">
      <c r="I189" s="53"/>
    </row>
    <row r="190" spans="9:9">
      <c r="I190" s="53"/>
    </row>
    <row r="191" spans="9:9">
      <c r="I191" s="53"/>
    </row>
    <row r="192" spans="9:9">
      <c r="I192" s="53"/>
    </row>
    <row r="193" spans="9:9">
      <c r="I193" s="53"/>
    </row>
    <row r="194" spans="9:9">
      <c r="I194" s="53"/>
    </row>
    <row r="195" spans="9:9">
      <c r="I195" s="53"/>
    </row>
    <row r="196" spans="9:9">
      <c r="I196" s="53"/>
    </row>
    <row r="197" spans="9:9">
      <c r="I197" s="53"/>
    </row>
    <row r="198" spans="9:9">
      <c r="I198" s="53"/>
    </row>
    <row r="199" spans="9:9">
      <c r="I199" s="53"/>
    </row>
    <row r="200" spans="9:9">
      <c r="I200" s="53"/>
    </row>
    <row r="201" spans="9:9">
      <c r="I201" s="53"/>
    </row>
    <row r="202" spans="9:9">
      <c r="I202" s="53"/>
    </row>
    <row r="203" spans="9:9">
      <c r="I203" s="53"/>
    </row>
    <row r="204" spans="9:9">
      <c r="I204" s="53"/>
    </row>
    <row r="205" spans="9:9">
      <c r="I205" s="53"/>
    </row>
    <row r="206" spans="9:9">
      <c r="I206" s="53"/>
    </row>
    <row r="207" spans="9:9">
      <c r="I207" s="53"/>
    </row>
    <row r="208" spans="9:9">
      <c r="I208" s="53"/>
    </row>
    <row r="209" spans="9:9">
      <c r="I209" s="53"/>
    </row>
    <row r="210" spans="9:9">
      <c r="I210" s="53"/>
    </row>
  </sheetData>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tabColor rgb="FF009900"/>
  </sheetPr>
  <dimension ref="A1:H26"/>
  <sheetViews>
    <sheetView zoomScale="120" zoomScaleNormal="120" workbookViewId="0">
      <selection activeCell="A15" sqref="A15"/>
    </sheetView>
  </sheetViews>
  <sheetFormatPr defaultColWidth="9" defaultRowHeight="15"/>
  <cols>
    <col min="1" max="1" width="30.25" style="14" bestFit="1" customWidth="1"/>
    <col min="2" max="16384" width="9" style="14"/>
  </cols>
  <sheetData>
    <row r="1" spans="1:8">
      <c r="A1" s="65" t="s">
        <v>111</v>
      </c>
    </row>
    <row r="2" spans="1:8">
      <c r="A2" s="14" t="s">
        <v>75</v>
      </c>
    </row>
    <row r="14" spans="1:8">
      <c r="A14" s="15"/>
      <c r="B14" s="15"/>
      <c r="C14" s="15"/>
      <c r="D14" s="15"/>
      <c r="E14" s="15"/>
      <c r="F14" s="15"/>
      <c r="G14" s="15"/>
      <c r="H14" s="15"/>
    </row>
    <row r="15" spans="1:8">
      <c r="A15" s="14" t="s">
        <v>112</v>
      </c>
      <c r="B15" s="15"/>
      <c r="C15" s="15"/>
      <c r="D15" s="15"/>
      <c r="E15" s="15"/>
      <c r="F15" s="15"/>
      <c r="G15" s="15"/>
      <c r="H15" s="15"/>
    </row>
    <row r="16" spans="1:8">
      <c r="A16" s="15"/>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I210"/>
  <sheetViews>
    <sheetView zoomScaleNormal="100" workbookViewId="0">
      <pane xSplit="1" ySplit="1" topLeftCell="B67" activePane="bottomRight" state="frozen"/>
      <selection activeCell="C33" sqref="C33"/>
      <selection pane="topRight" activeCell="C33" sqref="C33"/>
      <selection pane="bottomLeft" activeCell="C33" sqref="C33"/>
      <selection pane="bottomRight"/>
    </sheetView>
  </sheetViews>
  <sheetFormatPr defaultColWidth="9" defaultRowHeight="15"/>
  <cols>
    <col min="1" max="1" width="9" style="54"/>
    <col min="2" max="2" width="25.875" style="54" customWidth="1"/>
    <col min="3" max="3" width="37.125" style="54" customWidth="1"/>
    <col min="4" max="4" width="18.375" style="54" customWidth="1"/>
    <col min="5" max="9" width="9" style="14"/>
    <col min="10" max="10" width="12.375" style="14" bestFit="1" customWidth="1"/>
    <col min="11" max="11" width="15.375" style="14" bestFit="1" customWidth="1"/>
    <col min="12" max="12" width="9" style="14"/>
    <col min="13" max="13" width="29.875" style="14" bestFit="1" customWidth="1"/>
    <col min="14" max="14" width="12.375" style="14" bestFit="1" customWidth="1"/>
    <col min="15" max="16384" width="9" style="14"/>
  </cols>
  <sheetData>
    <row r="1" spans="1:6" ht="30">
      <c r="A1" s="47" t="s">
        <v>147</v>
      </c>
      <c r="B1" s="32" t="s">
        <v>115</v>
      </c>
      <c r="C1" s="32" t="s">
        <v>80</v>
      </c>
      <c r="D1" s="33" t="s">
        <v>77</v>
      </c>
      <c r="E1" s="176" t="s">
        <v>81</v>
      </c>
      <c r="F1" s="176" t="s">
        <v>116</v>
      </c>
    </row>
    <row r="2" spans="1:6">
      <c r="A2" s="42">
        <v>42004</v>
      </c>
      <c r="B2" s="4">
        <v>20749.578884031886</v>
      </c>
      <c r="C2" s="4">
        <v>12222.132928095618</v>
      </c>
      <c r="D2" s="43">
        <v>-27069.928561092584</v>
      </c>
      <c r="E2" s="14">
        <v>-8184.9478507465947</v>
      </c>
      <c r="F2" s="14">
        <v>2283.1645997116757</v>
      </c>
    </row>
    <row r="3" spans="1:6">
      <c r="A3" s="42">
        <v>42035</v>
      </c>
      <c r="B3" s="4">
        <v>19904.968109072372</v>
      </c>
      <c r="C3" s="4">
        <v>13027</v>
      </c>
      <c r="D3" s="43">
        <v>-25882.948700438425</v>
      </c>
      <c r="E3" s="14">
        <v>-8795.7749034550616</v>
      </c>
      <c r="F3" s="14">
        <v>1746.7554948211146</v>
      </c>
    </row>
    <row r="4" spans="1:6">
      <c r="A4" s="42">
        <v>42063</v>
      </c>
      <c r="B4" s="4">
        <v>20159.718499747851</v>
      </c>
      <c r="C4" s="4">
        <v>14275</v>
      </c>
      <c r="D4" s="43">
        <v>-26954.079444889481</v>
      </c>
      <c r="E4" s="14">
        <v>-8871.0083702108113</v>
      </c>
      <c r="F4" s="14">
        <v>1390.36931535244</v>
      </c>
    </row>
    <row r="5" spans="1:6">
      <c r="A5" s="42">
        <v>42094</v>
      </c>
      <c r="B5" s="4">
        <v>18371.429331658292</v>
      </c>
      <c r="C5" s="4">
        <v>15681</v>
      </c>
      <c r="D5" s="43">
        <v>-26729.285703282196</v>
      </c>
      <c r="E5" s="14">
        <v>-8464.5247874405122</v>
      </c>
      <c r="F5" s="14">
        <v>1141.3811590644182</v>
      </c>
    </row>
    <row r="6" spans="1:6">
      <c r="A6" s="42">
        <v>42124</v>
      </c>
      <c r="B6" s="4">
        <v>18865.948339808339</v>
      </c>
      <c r="C6" s="4">
        <v>14823</v>
      </c>
      <c r="D6" s="43">
        <v>-26911.924662928614</v>
      </c>
      <c r="E6" s="14">
        <v>-8091.2404224210641</v>
      </c>
      <c r="F6" s="14">
        <v>1314.2167455413364</v>
      </c>
    </row>
    <row r="7" spans="1:6">
      <c r="A7" s="42">
        <v>42155</v>
      </c>
      <c r="B7" s="4">
        <v>19898.638761609909</v>
      </c>
      <c r="C7" s="4">
        <v>15190</v>
      </c>
      <c r="D7" s="43">
        <v>-26351.056618132465</v>
      </c>
      <c r="E7" s="14">
        <v>-7823.0898470485599</v>
      </c>
      <c r="F7" s="14">
        <v>-914.49229642888531</v>
      </c>
    </row>
    <row r="8" spans="1:6">
      <c r="A8" s="42">
        <v>42185</v>
      </c>
      <c r="B8" s="4">
        <v>21982.349249137704</v>
      </c>
      <c r="C8" s="4">
        <v>13213</v>
      </c>
      <c r="D8" s="43">
        <v>-22789.143777562294</v>
      </c>
      <c r="E8" s="14">
        <v>-6421.850134771802</v>
      </c>
      <c r="F8" s="14">
        <v>-5984.3553368036082</v>
      </c>
    </row>
    <row r="9" spans="1:6">
      <c r="A9" s="42">
        <v>42216</v>
      </c>
      <c r="B9" s="4">
        <v>22241.168220988631</v>
      </c>
      <c r="C9" s="4">
        <v>15080</v>
      </c>
      <c r="D9" s="43">
        <v>-18065.439151387989</v>
      </c>
      <c r="E9" s="14">
        <v>-6792.6371990876014</v>
      </c>
      <c r="F9" s="14">
        <v>-12463.091870513041</v>
      </c>
    </row>
    <row r="10" spans="1:6">
      <c r="A10" s="42">
        <v>42247</v>
      </c>
      <c r="B10" s="4">
        <v>21757.28869974555</v>
      </c>
      <c r="C10" s="4">
        <v>17478</v>
      </c>
      <c r="D10" s="43">
        <v>-18879.563144898533</v>
      </c>
      <c r="E10" s="14">
        <v>-9180.2051731346419</v>
      </c>
      <c r="F10" s="14">
        <v>-11175.520381712375</v>
      </c>
    </row>
    <row r="11" spans="1:6">
      <c r="A11" s="42">
        <v>42277</v>
      </c>
      <c r="B11" s="4">
        <v>22317.968605658938</v>
      </c>
      <c r="C11" s="4">
        <v>15661</v>
      </c>
      <c r="D11" s="43">
        <v>-21846.225808352869</v>
      </c>
      <c r="E11" s="14">
        <v>-9354.539492887252</v>
      </c>
      <c r="F11" s="14">
        <v>-6778.2033044188174</v>
      </c>
    </row>
    <row r="12" spans="1:6">
      <c r="A12" s="42">
        <v>42308</v>
      </c>
      <c r="B12" s="4">
        <v>21696.68437289889</v>
      </c>
      <c r="C12" s="4">
        <v>12937</v>
      </c>
      <c r="D12" s="43">
        <v>-24544.790832675415</v>
      </c>
      <c r="E12" s="14">
        <v>-8535.7541975455042</v>
      </c>
      <c r="F12" s="14">
        <v>-1553.1393426779687</v>
      </c>
    </row>
    <row r="13" spans="1:6">
      <c r="A13" s="42">
        <v>42338</v>
      </c>
      <c r="B13" s="4">
        <v>21877.804689192675</v>
      </c>
      <c r="C13" s="4">
        <v>12508</v>
      </c>
      <c r="D13" s="43">
        <v>-26847.188119223723</v>
      </c>
      <c r="E13" s="14">
        <v>-9048.3296114223504</v>
      </c>
      <c r="F13" s="14">
        <v>1509.7130414534004</v>
      </c>
    </row>
    <row r="14" spans="1:6">
      <c r="A14" s="42">
        <v>42369</v>
      </c>
      <c r="B14" s="4">
        <v>23154.148308559714</v>
      </c>
      <c r="C14" s="4">
        <v>11230</v>
      </c>
      <c r="D14" s="43">
        <v>-25479.075851907623</v>
      </c>
      <c r="E14" s="14">
        <v>-8180.3818232277854</v>
      </c>
      <c r="F14" s="14">
        <v>-724.69063342430672</v>
      </c>
    </row>
    <row r="15" spans="1:6">
      <c r="A15" s="42">
        <v>42400</v>
      </c>
      <c r="B15" s="4">
        <v>22202.248286509745</v>
      </c>
      <c r="C15" s="4">
        <v>13380</v>
      </c>
      <c r="D15" s="43">
        <v>-23169.993090566746</v>
      </c>
      <c r="E15" s="14">
        <v>-8493.461125479449</v>
      </c>
      <c r="F15" s="14">
        <v>-3918.7940704635512</v>
      </c>
    </row>
    <row r="16" spans="1:6">
      <c r="A16" s="42">
        <v>42429</v>
      </c>
      <c r="B16" s="4">
        <v>23054.179877237853</v>
      </c>
      <c r="C16" s="4">
        <v>12812</v>
      </c>
      <c r="D16" s="43">
        <v>-21835.155973400564</v>
      </c>
      <c r="E16" s="14">
        <v>-7299.6211231304842</v>
      </c>
      <c r="F16" s="14">
        <v>-6731.4027807068051</v>
      </c>
    </row>
    <row r="17" spans="1:8">
      <c r="A17" s="42">
        <v>42460</v>
      </c>
      <c r="B17" s="4">
        <v>22581.84405735528</v>
      </c>
      <c r="C17" s="4">
        <v>9496</v>
      </c>
      <c r="D17" s="43">
        <v>-19860.008593049643</v>
      </c>
      <c r="E17" s="14">
        <v>-6281.4503044348712</v>
      </c>
      <c r="F17" s="14">
        <v>-5936.3851598707661</v>
      </c>
    </row>
    <row r="18" spans="1:8">
      <c r="A18" s="42">
        <v>42490</v>
      </c>
      <c r="B18" s="4">
        <v>23133.278098909865</v>
      </c>
      <c r="C18" s="4">
        <v>4237</v>
      </c>
      <c r="D18" s="43">
        <v>-19254.301609288581</v>
      </c>
      <c r="E18" s="14">
        <v>-6357.3372087701118</v>
      </c>
      <c r="F18" s="14">
        <v>-1758.63928085117</v>
      </c>
    </row>
    <row r="19" spans="1:8">
      <c r="A19" s="42">
        <v>42521</v>
      </c>
      <c r="B19" s="4">
        <v>23891.375509090904</v>
      </c>
      <c r="C19" s="4">
        <v>5888</v>
      </c>
      <c r="D19" s="43">
        <v>-17007.333318119992</v>
      </c>
      <c r="E19" s="14">
        <v>1632.9247125947695</v>
      </c>
      <c r="F19" s="14">
        <v>-14404.966903565681</v>
      </c>
    </row>
    <row r="20" spans="1:8">
      <c r="A20" s="42">
        <v>42551</v>
      </c>
      <c r="B20" s="4">
        <v>23544.314950598025</v>
      </c>
      <c r="C20" s="4">
        <v>9159</v>
      </c>
      <c r="D20" s="43">
        <v>-19747.287681597023</v>
      </c>
      <c r="E20" s="14">
        <v>-9924.9016587893129</v>
      </c>
      <c r="F20" s="14">
        <v>-3031.1256102116895</v>
      </c>
    </row>
    <row r="21" spans="1:8">
      <c r="A21" s="42">
        <v>42582</v>
      </c>
      <c r="B21" s="4">
        <v>22666.940551201671</v>
      </c>
      <c r="C21" s="4">
        <v>9723</v>
      </c>
      <c r="D21" s="43">
        <v>-22592.552269324897</v>
      </c>
      <c r="E21" s="14">
        <v>-8234.937990114051</v>
      </c>
      <c r="F21" s="14">
        <v>-1562.4502917627215</v>
      </c>
      <c r="H21" s="48"/>
    </row>
    <row r="22" spans="1:8">
      <c r="A22" s="42">
        <v>42613</v>
      </c>
      <c r="B22" s="4">
        <v>23079.982015319605</v>
      </c>
      <c r="C22" s="4">
        <v>8121</v>
      </c>
      <c r="D22" s="43">
        <v>-24863.479956353684</v>
      </c>
      <c r="E22" s="14">
        <v>-4337.1355178472459</v>
      </c>
      <c r="F22" s="14">
        <v>-2000.3665411186739</v>
      </c>
    </row>
    <row r="23" spans="1:8">
      <c r="A23" s="42">
        <v>42643</v>
      </c>
      <c r="B23" s="4">
        <v>24729.358810537517</v>
      </c>
      <c r="C23" s="4">
        <v>7123</v>
      </c>
      <c r="D23" s="43">
        <v>-26464.098131413106</v>
      </c>
      <c r="E23" s="14">
        <v>-4255.9159611278865</v>
      </c>
      <c r="F23" s="14">
        <v>-1132.3447179965224</v>
      </c>
    </row>
    <row r="24" spans="1:8">
      <c r="A24" s="42">
        <v>42674</v>
      </c>
      <c r="B24" s="4">
        <v>24083.198784099768</v>
      </c>
      <c r="C24" s="4">
        <v>9860</v>
      </c>
      <c r="D24" s="43">
        <v>-26859.675035320666</v>
      </c>
      <c r="E24" s="14">
        <v>-6046.8549821338393</v>
      </c>
      <c r="F24" s="14">
        <v>-1036.6687666452635</v>
      </c>
    </row>
    <row r="25" spans="1:8">
      <c r="A25" s="42">
        <v>42704</v>
      </c>
      <c r="B25" s="4">
        <v>25449.107814535033</v>
      </c>
      <c r="C25" s="4">
        <v>9926</v>
      </c>
      <c r="D25" s="43">
        <v>-28004.846146081265</v>
      </c>
      <c r="E25" s="14">
        <v>-6800.0324939521888</v>
      </c>
      <c r="F25" s="14">
        <v>-570.22917450157911</v>
      </c>
    </row>
    <row r="26" spans="1:8">
      <c r="A26" s="42">
        <v>42735</v>
      </c>
      <c r="B26" s="4">
        <v>25217.878915474637</v>
      </c>
      <c r="C26" s="4">
        <v>9470</v>
      </c>
      <c r="D26" s="43">
        <v>-28144.126879891865</v>
      </c>
      <c r="E26" s="14">
        <v>-6534.8611871377916</v>
      </c>
      <c r="F26" s="14">
        <v>-8.8908484449821117</v>
      </c>
    </row>
    <row r="27" spans="1:8">
      <c r="A27" s="42">
        <v>42766</v>
      </c>
      <c r="B27" s="4">
        <v>23647.001321305379</v>
      </c>
      <c r="C27" s="4">
        <v>10459.430849895933</v>
      </c>
      <c r="D27" s="43">
        <v>-26937.271184933197</v>
      </c>
      <c r="E27" s="14">
        <v>-6219.3997806487732</v>
      </c>
      <c r="F27" s="14">
        <v>-949.76120561934295</v>
      </c>
    </row>
    <row r="28" spans="1:8">
      <c r="A28" s="42">
        <v>42794</v>
      </c>
      <c r="B28" s="4">
        <v>25397.161453949167</v>
      </c>
      <c r="C28" s="4">
        <v>8885.8617800967604</v>
      </c>
      <c r="D28" s="43">
        <v>-25969.013515011149</v>
      </c>
      <c r="E28" s="14">
        <v>-5429.5776115780782</v>
      </c>
      <c r="F28" s="14">
        <v>-2884.4321074566978</v>
      </c>
    </row>
    <row r="29" spans="1:8">
      <c r="A29" s="42">
        <v>42825</v>
      </c>
      <c r="B29" s="4">
        <v>25081.42724394273</v>
      </c>
      <c r="C29" s="4">
        <v>7420.4152313731947</v>
      </c>
      <c r="D29" s="43">
        <v>-28272.437508979248</v>
      </c>
      <c r="E29" s="14">
        <v>-4944.2999919658796</v>
      </c>
      <c r="F29" s="14">
        <v>714.89502562920461</v>
      </c>
    </row>
    <row r="30" spans="1:8">
      <c r="A30" s="42">
        <v>42855</v>
      </c>
      <c r="B30" s="4">
        <v>25003.926510085657</v>
      </c>
      <c r="C30" s="4">
        <v>8054.0719874148681</v>
      </c>
      <c r="D30" s="43">
        <v>-28114.335652619338</v>
      </c>
      <c r="E30" s="14">
        <v>-5311.989232586061</v>
      </c>
      <c r="F30" s="14">
        <v>368.32638770487392</v>
      </c>
    </row>
    <row r="31" spans="1:8">
      <c r="A31" s="42">
        <v>42886</v>
      </c>
      <c r="B31" s="4">
        <v>25700.847424880649</v>
      </c>
      <c r="C31" s="4">
        <v>8512.4385664741822</v>
      </c>
      <c r="D31" s="43">
        <v>-29139.316698434832</v>
      </c>
      <c r="E31" s="14">
        <v>-5238.6496431447176</v>
      </c>
      <c r="F31" s="14">
        <v>164.68035022471668</v>
      </c>
    </row>
    <row r="32" spans="1:8">
      <c r="A32" s="42">
        <v>42916</v>
      </c>
      <c r="B32" s="4">
        <v>24872.955921052631</v>
      </c>
      <c r="C32" s="4">
        <v>9064.7425735497927</v>
      </c>
      <c r="D32" s="43">
        <v>-28909.16852521307</v>
      </c>
      <c r="E32" s="14">
        <v>-4077.8591975022291</v>
      </c>
      <c r="F32" s="14">
        <v>-950.67077188712574</v>
      </c>
    </row>
    <row r="33" spans="1:6">
      <c r="A33" s="42">
        <v>42947</v>
      </c>
      <c r="B33" s="4">
        <v>25067.691762225968</v>
      </c>
      <c r="C33" s="4">
        <v>10933.93827413761</v>
      </c>
      <c r="D33" s="43">
        <v>-29334.525918392697</v>
      </c>
      <c r="E33" s="14">
        <v>-5301.8594574282315</v>
      </c>
      <c r="F33" s="14">
        <v>-1365.2446605426485</v>
      </c>
    </row>
    <row r="34" spans="1:6">
      <c r="A34" s="42">
        <v>42978</v>
      </c>
      <c r="B34" s="4">
        <v>23481.108509454945</v>
      </c>
      <c r="C34" s="4">
        <v>12966.837793562823</v>
      </c>
      <c r="D34" s="43">
        <v>-29809.048986140057</v>
      </c>
      <c r="E34" s="14">
        <v>-5874.1184106170376</v>
      </c>
      <c r="F34" s="14">
        <v>-764.77890626067529</v>
      </c>
    </row>
    <row r="35" spans="1:6">
      <c r="A35" s="42">
        <v>43008</v>
      </c>
      <c r="B35" s="4">
        <v>22938.777769906494</v>
      </c>
      <c r="C35" s="4">
        <v>12621.688871729726</v>
      </c>
      <c r="D35" s="43">
        <v>-29922.867148737412</v>
      </c>
      <c r="E35" s="14">
        <v>-4770.9619176361712</v>
      </c>
      <c r="F35" s="14">
        <v>-866.63757526263726</v>
      </c>
    </row>
    <row r="36" spans="1:6">
      <c r="A36" s="42">
        <v>43039</v>
      </c>
      <c r="B36" s="4">
        <v>22426.723382561773</v>
      </c>
      <c r="C36" s="4">
        <v>12873.102221196459</v>
      </c>
      <c r="D36" s="43">
        <v>-29356.80588824951</v>
      </c>
      <c r="E36" s="14">
        <v>-4165.187322587446</v>
      </c>
      <c r="F36" s="14">
        <v>-1777.8323929212784</v>
      </c>
    </row>
    <row r="37" spans="1:6">
      <c r="A37" s="42">
        <v>43069</v>
      </c>
      <c r="B37" s="4">
        <v>22876.110503000862</v>
      </c>
      <c r="C37" s="4">
        <v>12483.935080381731</v>
      </c>
      <c r="D37" s="43">
        <v>-29765.184721143436</v>
      </c>
      <c r="E37" s="14">
        <v>-4345.6956482984906</v>
      </c>
      <c r="F37" s="14">
        <v>-1249.1652139406651</v>
      </c>
    </row>
    <row r="38" spans="1:6">
      <c r="A38" s="42">
        <v>43100</v>
      </c>
      <c r="B38" s="4">
        <v>22978.382091145082</v>
      </c>
      <c r="C38" s="4">
        <v>11162.645511128245</v>
      </c>
      <c r="D38" s="43">
        <v>-30063.402414114702</v>
      </c>
      <c r="E38" s="14">
        <v>-4428.7977899510679</v>
      </c>
      <c r="F38" s="14">
        <v>351.17260179244477</v>
      </c>
    </row>
    <row r="39" spans="1:6">
      <c r="A39" s="42">
        <v>43131</v>
      </c>
      <c r="B39" s="4">
        <v>25385.989791483116</v>
      </c>
      <c r="C39" s="4">
        <v>13904.418453094833</v>
      </c>
      <c r="D39" s="43">
        <v>-33322.81989513804</v>
      </c>
      <c r="E39" s="14">
        <v>-4368.0126542512116</v>
      </c>
      <c r="F39" s="14">
        <v>-1599.5756951886979</v>
      </c>
    </row>
    <row r="40" spans="1:6">
      <c r="A40" s="42">
        <v>43159</v>
      </c>
      <c r="B40" s="4">
        <v>25493.158111908171</v>
      </c>
      <c r="C40" s="4">
        <v>15963.271516653531</v>
      </c>
      <c r="D40" s="43">
        <v>-35103.908228775763</v>
      </c>
      <c r="E40" s="14">
        <v>-4934.7379859912317</v>
      </c>
      <c r="F40" s="14">
        <v>-1417.7834137947066</v>
      </c>
    </row>
    <row r="41" spans="1:6">
      <c r="A41" s="42">
        <v>43190</v>
      </c>
      <c r="B41" s="4">
        <v>25396.763557199774</v>
      </c>
      <c r="C41" s="4">
        <v>16898.80383954183</v>
      </c>
      <c r="D41" s="43">
        <v>-35347.121686521437</v>
      </c>
      <c r="E41" s="14">
        <v>-4109.5426066670543</v>
      </c>
      <c r="F41" s="14">
        <v>-2838.9031035531116</v>
      </c>
    </row>
    <row r="42" spans="1:6">
      <c r="A42" s="42">
        <v>43220</v>
      </c>
      <c r="B42" s="4">
        <v>25100.479027313268</v>
      </c>
      <c r="C42" s="4">
        <v>19293.336245131148</v>
      </c>
      <c r="D42" s="43">
        <v>-35475.796940403103</v>
      </c>
      <c r="E42" s="14">
        <v>-5497.9109944345873</v>
      </c>
      <c r="F42" s="14">
        <v>-3420.1073376067252</v>
      </c>
    </row>
    <row r="43" spans="1:6">
      <c r="A43" s="42">
        <v>43251</v>
      </c>
      <c r="B43" s="4">
        <v>25225.448081884464</v>
      </c>
      <c r="C43" s="4">
        <v>18850.163163472218</v>
      </c>
      <c r="D43" s="43">
        <v>-35986.293606341998</v>
      </c>
      <c r="E43" s="14">
        <v>-5006.0627417843461</v>
      </c>
      <c r="F43" s="14">
        <v>-3083.2548972303375</v>
      </c>
    </row>
    <row r="44" spans="1:6">
      <c r="A44" s="42">
        <v>43281</v>
      </c>
      <c r="B44" s="4">
        <v>23405.574183561639</v>
      </c>
      <c r="C44" s="4">
        <v>22343.198155086182</v>
      </c>
      <c r="D44" s="43">
        <v>-36478.624967627729</v>
      </c>
      <c r="E44" s="14">
        <v>-5665.1835516222309</v>
      </c>
      <c r="F44" s="14">
        <v>-3604.9638193978608</v>
      </c>
    </row>
    <row r="45" spans="1:6">
      <c r="A45" s="42">
        <v>43312</v>
      </c>
      <c r="B45" s="4">
        <v>22053.957085152837</v>
      </c>
      <c r="C45" s="4">
        <v>21905.153880899979</v>
      </c>
      <c r="D45" s="43">
        <v>-34441.042179061558</v>
      </c>
      <c r="E45" s="14">
        <v>-5713.5156162124631</v>
      </c>
      <c r="F45" s="14">
        <v>-3804.5531707787959</v>
      </c>
    </row>
    <row r="46" spans="1:6">
      <c r="A46" s="42">
        <v>43343</v>
      </c>
      <c r="B46" s="4">
        <v>21935.74804661487</v>
      </c>
      <c r="C46" s="4">
        <v>20829.060656589012</v>
      </c>
      <c r="D46" s="43">
        <v>-34806.83745251951</v>
      </c>
      <c r="E46" s="14">
        <v>-5103.9688732377244</v>
      </c>
      <c r="F46" s="14">
        <v>-2854.0023774466463</v>
      </c>
    </row>
    <row r="47" spans="1:6">
      <c r="A47" s="42">
        <v>43373</v>
      </c>
      <c r="B47" s="4">
        <v>23109.498406396473</v>
      </c>
      <c r="C47" s="4">
        <v>19242.544914208993</v>
      </c>
      <c r="D47" s="43">
        <v>-34403.653884770589</v>
      </c>
      <c r="E47" s="14">
        <v>-4665.0493658421501</v>
      </c>
      <c r="F47" s="14">
        <v>-3283.3400699927261</v>
      </c>
    </row>
    <row r="48" spans="1:6">
      <c r="A48" s="42">
        <v>43404</v>
      </c>
      <c r="B48" s="4">
        <v>23308.956248320341</v>
      </c>
      <c r="C48" s="4">
        <v>20257.281136445028</v>
      </c>
      <c r="D48" s="43">
        <v>-34397.895862292644</v>
      </c>
      <c r="E48" s="14">
        <v>-6610.3803536425967</v>
      </c>
      <c r="F48" s="14">
        <v>-2557.9611688301302</v>
      </c>
    </row>
    <row r="49" spans="1:6">
      <c r="A49" s="42">
        <v>43434</v>
      </c>
      <c r="B49" s="4">
        <v>21785.972966765734</v>
      </c>
      <c r="C49" s="4">
        <v>20836.994971476961</v>
      </c>
      <c r="D49" s="43">
        <v>-33690.108460545969</v>
      </c>
      <c r="E49" s="14">
        <v>-6640.2498153421411</v>
      </c>
      <c r="F49" s="14">
        <v>-2292.6096623545855</v>
      </c>
    </row>
    <row r="50" spans="1:6">
      <c r="A50" s="42">
        <v>43465</v>
      </c>
      <c r="B50" s="4">
        <v>22919.508652614724</v>
      </c>
      <c r="C50" s="4">
        <v>22679.805673465042</v>
      </c>
      <c r="D50" s="43">
        <v>-37882.732678338529</v>
      </c>
      <c r="E50" s="14">
        <v>-8529.4047282693755</v>
      </c>
      <c r="F50" s="14">
        <v>812.82308052813823</v>
      </c>
    </row>
    <row r="51" spans="1:6">
      <c r="A51" s="42">
        <v>43496</v>
      </c>
      <c r="B51" s="4">
        <v>20437.287564524984</v>
      </c>
      <c r="C51" s="4">
        <v>21138.731310260813</v>
      </c>
      <c r="D51" s="43">
        <v>-36445.830339963322</v>
      </c>
      <c r="E51" s="14">
        <v>-4759.6644118332952</v>
      </c>
      <c r="F51" s="14">
        <v>-370.52412298917989</v>
      </c>
    </row>
    <row r="52" spans="1:6">
      <c r="A52" s="42">
        <v>43524</v>
      </c>
      <c r="B52" s="4">
        <v>18802.804664261934</v>
      </c>
      <c r="C52" s="4">
        <v>20881.620390507236</v>
      </c>
      <c r="D52" s="43">
        <v>-36261.080621044435</v>
      </c>
      <c r="E52" s="14">
        <v>-3664.2911346302972</v>
      </c>
      <c r="F52" s="14">
        <v>240.94670090556247</v>
      </c>
    </row>
    <row r="53" spans="1:6">
      <c r="A53" s="42">
        <v>43555</v>
      </c>
      <c r="B53" s="4">
        <v>21930.680652533043</v>
      </c>
      <c r="C53" s="4">
        <v>19248.975711333522</v>
      </c>
      <c r="D53" s="43">
        <v>-37641.787537901437</v>
      </c>
      <c r="E53" s="14">
        <v>-2521.5898480470491</v>
      </c>
      <c r="F53" s="14">
        <v>-1016.2789779180785</v>
      </c>
    </row>
    <row r="54" spans="1:6">
      <c r="A54" s="42">
        <v>43585</v>
      </c>
      <c r="B54" s="4">
        <v>20849.585712305983</v>
      </c>
      <c r="C54" s="4">
        <v>18626.468193177912</v>
      </c>
      <c r="D54" s="43">
        <v>-37209.35994709342</v>
      </c>
      <c r="E54" s="14">
        <v>-1903.0732109625826</v>
      </c>
      <c r="F54" s="14">
        <v>-363.62074742789264</v>
      </c>
    </row>
    <row r="55" spans="1:6">
      <c r="A55" s="42">
        <v>43616</v>
      </c>
      <c r="B55" s="4">
        <v>22431.161838194828</v>
      </c>
      <c r="C55" s="4">
        <v>18738.662307927549</v>
      </c>
      <c r="D55" s="43">
        <v>-37020.960185563061</v>
      </c>
      <c r="E55" s="14">
        <v>-2119.6805316869786</v>
      </c>
      <c r="F55" s="14">
        <v>-2029.1834288723367</v>
      </c>
    </row>
    <row r="56" spans="1:6">
      <c r="A56" s="42">
        <v>43646</v>
      </c>
      <c r="B56" s="4">
        <v>22024.438934380258</v>
      </c>
      <c r="C56" s="4">
        <v>18386.720018436386</v>
      </c>
      <c r="D56" s="43">
        <v>-37390.37177198616</v>
      </c>
      <c r="E56" s="14">
        <v>-1254.4051413193372</v>
      </c>
      <c r="F56" s="14">
        <v>-1766.382039511147</v>
      </c>
    </row>
    <row r="57" spans="1:6">
      <c r="A57" s="42">
        <v>43677</v>
      </c>
      <c r="B57" s="4">
        <v>22900.297344955696</v>
      </c>
      <c r="C57" s="4">
        <v>16423.536047453334</v>
      </c>
      <c r="D57" s="43">
        <v>-38230.172224850277</v>
      </c>
      <c r="E57" s="14">
        <v>-626.85867390583667</v>
      </c>
      <c r="F57" s="14">
        <v>-466.80249365291456</v>
      </c>
    </row>
    <row r="58" spans="1:6">
      <c r="A58" s="42">
        <v>43708</v>
      </c>
      <c r="B58" s="4">
        <v>22879.843089108912</v>
      </c>
      <c r="C58" s="4">
        <v>17521.9486978565</v>
      </c>
      <c r="D58" s="43">
        <v>-39363.634792893106</v>
      </c>
      <c r="E58" s="14">
        <v>-772.59836235654802</v>
      </c>
      <c r="F58" s="14">
        <v>-265.55863171575766</v>
      </c>
    </row>
    <row r="59" spans="1:6">
      <c r="A59" s="42">
        <v>43738</v>
      </c>
      <c r="B59" s="4">
        <v>23886.790258472138</v>
      </c>
      <c r="C59" s="4">
        <v>17239.039043088</v>
      </c>
      <c r="D59" s="43">
        <v>-39965.533083636219</v>
      </c>
      <c r="E59" s="14">
        <v>-396.13916227662145</v>
      </c>
      <c r="F59" s="14">
        <v>-764.15705564729797</v>
      </c>
    </row>
    <row r="60" spans="1:6">
      <c r="A60" s="42">
        <v>43769</v>
      </c>
      <c r="B60" s="4">
        <v>24277.200875602157</v>
      </c>
      <c r="C60" s="4">
        <v>19368.045175635965</v>
      </c>
      <c r="D60" s="43">
        <v>-40839.23367868986</v>
      </c>
      <c r="E60" s="14">
        <v>-561.51979502988695</v>
      </c>
      <c r="F60" s="14">
        <v>-2244.4925775183765</v>
      </c>
    </row>
    <row r="61" spans="1:6">
      <c r="A61" s="42">
        <v>43799</v>
      </c>
      <c r="B61" s="4">
        <v>24075.56020425777</v>
      </c>
      <c r="C61" s="4">
        <v>18538.029349578639</v>
      </c>
      <c r="D61" s="43">
        <v>-41267.264669120181</v>
      </c>
      <c r="E61" s="14">
        <v>-711.66125659631928</v>
      </c>
      <c r="F61" s="14">
        <v>-634.66362811990984</v>
      </c>
    </row>
    <row r="62" spans="1:6">
      <c r="A62" s="42">
        <v>43830</v>
      </c>
      <c r="B62" s="4">
        <v>25082.384429976853</v>
      </c>
      <c r="C62" s="4">
        <v>21366.558571931055</v>
      </c>
      <c r="D62" s="43">
        <v>-43771.199398790777</v>
      </c>
      <c r="E62" s="14">
        <v>-838.92086967610544</v>
      </c>
      <c r="F62" s="14">
        <v>-1838.8227334410258</v>
      </c>
    </row>
    <row r="63" spans="1:6">
      <c r="A63" s="42">
        <v>43861</v>
      </c>
      <c r="B63" s="4">
        <v>26181.830890371235</v>
      </c>
      <c r="C63" s="4">
        <v>21492.957167804918</v>
      </c>
      <c r="D63" s="43">
        <v>-43651.752507645804</v>
      </c>
      <c r="E63" s="14">
        <v>-849.99743375316871</v>
      </c>
      <c r="F63" s="14">
        <v>-3173.0381167771811</v>
      </c>
    </row>
    <row r="64" spans="1:6">
      <c r="A64" s="42">
        <v>43890</v>
      </c>
      <c r="B64" s="4">
        <v>27836.522561292179</v>
      </c>
      <c r="C64" s="4">
        <v>21413.527435722703</v>
      </c>
      <c r="D64" s="43">
        <v>-44058.663826054348</v>
      </c>
      <c r="E64" s="14">
        <v>-731.92106582976658</v>
      </c>
      <c r="F64" s="14">
        <v>-4459.4651051307665</v>
      </c>
    </row>
    <row r="65" spans="1:6">
      <c r="A65" s="42">
        <v>43921</v>
      </c>
      <c r="B65" s="4">
        <v>27680.900541374471</v>
      </c>
      <c r="C65" s="4">
        <v>20966.849844340628</v>
      </c>
      <c r="D65" s="43">
        <v>-46295.173572332242</v>
      </c>
      <c r="E65" s="14">
        <v>-3421.8603382619849</v>
      </c>
      <c r="F65" s="14">
        <v>1069.2835248791271</v>
      </c>
    </row>
    <row r="66" spans="1:6">
      <c r="A66" s="42">
        <v>43951</v>
      </c>
      <c r="B66" s="4">
        <v>29280.991280000002</v>
      </c>
      <c r="C66" s="4">
        <v>19324.918100416176</v>
      </c>
      <c r="D66" s="43">
        <v>-48939.600706999307</v>
      </c>
      <c r="E66" s="14">
        <v>-2185.6612709564647</v>
      </c>
      <c r="F66" s="14">
        <v>2519.3525975395933</v>
      </c>
    </row>
    <row r="67" spans="1:6">
      <c r="A67" s="42">
        <v>43982</v>
      </c>
      <c r="B67" s="4">
        <v>27708.434217589947</v>
      </c>
      <c r="C67" s="4">
        <v>19266.908727972605</v>
      </c>
      <c r="D67" s="43">
        <v>-49122.106692823363</v>
      </c>
      <c r="E67" s="14">
        <v>-1848.9429263284828</v>
      </c>
      <c r="F67" s="14">
        <v>3995.706673589295</v>
      </c>
    </row>
    <row r="68" spans="1:6">
      <c r="A68" s="42">
        <v>44012</v>
      </c>
      <c r="B68" s="4">
        <v>30504.584059434503</v>
      </c>
      <c r="C68" s="4">
        <v>19501.292524239117</v>
      </c>
      <c r="D68" s="43">
        <v>-50142.103640344299</v>
      </c>
      <c r="E68" s="14">
        <v>-604.25526912540533</v>
      </c>
      <c r="F68" s="14">
        <v>740.48232579608521</v>
      </c>
    </row>
    <row r="69" spans="1:6">
      <c r="A69" s="42">
        <v>44043</v>
      </c>
      <c r="B69" s="4">
        <v>32215.228559272302</v>
      </c>
      <c r="C69" s="4">
        <v>24447.869717871286</v>
      </c>
      <c r="D69" s="43">
        <v>-53115.902332222016</v>
      </c>
      <c r="E69" s="14">
        <v>368.21245078800445</v>
      </c>
      <c r="F69" s="14">
        <v>-3915.4083957095754</v>
      </c>
    </row>
    <row r="70" spans="1:6">
      <c r="A70" s="42">
        <v>44074</v>
      </c>
      <c r="B70" s="4">
        <v>33007.023438429511</v>
      </c>
      <c r="C70" s="4">
        <v>21142.709431351937</v>
      </c>
      <c r="D70" s="43">
        <v>-54518.08820974722</v>
      </c>
      <c r="E70" s="14">
        <v>925.1440811155453</v>
      </c>
      <c r="F70" s="14">
        <v>-556.78874114976861</v>
      </c>
    </row>
    <row r="71" spans="1:6">
      <c r="A71" s="42">
        <v>44104</v>
      </c>
      <c r="B71" s="4">
        <v>32907.702551583854</v>
      </c>
      <c r="C71" s="4">
        <v>23521.321957573542</v>
      </c>
      <c r="D71" s="43">
        <v>-55489.752059368126</v>
      </c>
      <c r="E71" s="14">
        <v>32.562327716830396</v>
      </c>
      <c r="F71" s="14">
        <v>-971.83477750610109</v>
      </c>
    </row>
    <row r="72" spans="1:6">
      <c r="A72" s="42">
        <v>44135</v>
      </c>
      <c r="B72" s="4">
        <v>32487.247302746931</v>
      </c>
      <c r="C72" s="4">
        <v>23153.090418823442</v>
      </c>
      <c r="D72" s="43">
        <v>-56495.682597632243</v>
      </c>
      <c r="E72" s="14">
        <v>348.86339216223456</v>
      </c>
      <c r="F72" s="14">
        <v>506.48148389963899</v>
      </c>
    </row>
    <row r="73" spans="1:6">
      <c r="A73" s="42">
        <v>44165</v>
      </c>
      <c r="B73" s="4">
        <v>34404.132518137849</v>
      </c>
      <c r="C73" s="4">
        <v>21265.009935162354</v>
      </c>
      <c r="D73" s="43">
        <v>-56048.937985018107</v>
      </c>
      <c r="E73" s="14">
        <v>609.10363994320505</v>
      </c>
      <c r="F73" s="14">
        <v>-229.30810822530475</v>
      </c>
    </row>
    <row r="74" spans="1:6">
      <c r="A74" s="42">
        <v>44196</v>
      </c>
      <c r="B74" s="4">
        <v>36558.366646967341</v>
      </c>
      <c r="C74" s="4">
        <v>19515.421480726858</v>
      </c>
      <c r="D74" s="43">
        <v>-59093.964473941873</v>
      </c>
      <c r="E74" s="14">
        <v>1540.6904203147164</v>
      </c>
      <c r="F74" s="14">
        <v>1479.4859259329605</v>
      </c>
    </row>
    <row r="75" spans="1:6">
      <c r="A75" s="42">
        <v>44227</v>
      </c>
      <c r="B75" s="4">
        <v>38766.207790945002</v>
      </c>
      <c r="C75" s="4">
        <v>25679.616277254412</v>
      </c>
      <c r="D75" s="43">
        <v>-66379.936378668877</v>
      </c>
      <c r="E75" s="14">
        <v>250.5887258581067</v>
      </c>
      <c r="F75" s="14">
        <v>1683.5235846113574</v>
      </c>
    </row>
    <row r="76" spans="1:6">
      <c r="A76" s="42">
        <v>44255</v>
      </c>
      <c r="B76" s="4">
        <v>40460.461750000002</v>
      </c>
      <c r="C76" s="4">
        <v>28642.118542487748</v>
      </c>
      <c r="D76" s="43">
        <v>-70460.263408883926</v>
      </c>
      <c r="E76" s="14">
        <v>10.060128215362539</v>
      </c>
      <c r="F76" s="14">
        <v>1347.6229881808104</v>
      </c>
    </row>
    <row r="77" spans="1:6">
      <c r="A77" s="42">
        <v>44286</v>
      </c>
      <c r="B77" s="4">
        <v>39331.044331133773</v>
      </c>
      <c r="C77" s="4">
        <v>33338.665865585637</v>
      </c>
      <c r="D77" s="43">
        <v>-72158.385314293526</v>
      </c>
      <c r="E77" s="14">
        <v>-1612.7813142369396</v>
      </c>
      <c r="F77" s="14">
        <v>1101.456431811057</v>
      </c>
    </row>
    <row r="78" spans="1:6">
      <c r="A78" s="42">
        <v>44316</v>
      </c>
      <c r="B78" s="4">
        <v>43180.150120110869</v>
      </c>
      <c r="C78" s="4">
        <v>32126.472805303718</v>
      </c>
      <c r="D78" s="43">
        <v>-75823.363742458081</v>
      </c>
      <c r="E78" s="14">
        <v>-652.68933928348201</v>
      </c>
      <c r="F78" s="14">
        <v>1169.4301563269764</v>
      </c>
    </row>
    <row r="79" spans="1:6">
      <c r="A79" s="42">
        <v>44347</v>
      </c>
      <c r="B79" s="4">
        <v>46136.243040270514</v>
      </c>
      <c r="C79" s="4">
        <v>27356.271527260327</v>
      </c>
      <c r="D79" s="43">
        <v>-77124.520397015978</v>
      </c>
      <c r="E79" s="14">
        <v>-1344.9879447550613</v>
      </c>
      <c r="F79" s="14">
        <v>4976.9937742402035</v>
      </c>
    </row>
    <row r="80" spans="1:6">
      <c r="A80" s="42">
        <v>44377</v>
      </c>
      <c r="B80" s="4">
        <v>46652.345625766866</v>
      </c>
      <c r="C80" s="4">
        <v>25798.232270791268</v>
      </c>
      <c r="D80" s="43">
        <v>-79563.682480589938</v>
      </c>
      <c r="E80" s="14">
        <v>-657.85812118565389</v>
      </c>
      <c r="F80" s="14">
        <v>7770.9627052174546</v>
      </c>
    </row>
    <row r="81" spans="1:6">
      <c r="A81" s="42">
        <v>44408</v>
      </c>
      <c r="B81" s="4">
        <v>45106.077278069904</v>
      </c>
      <c r="C81" s="4">
        <v>27943.404048473021</v>
      </c>
      <c r="D81" s="43">
        <v>-79666.508750756679</v>
      </c>
      <c r="E81" s="14">
        <v>-243.06278790721615</v>
      </c>
      <c r="F81" s="14">
        <v>6860.0902121209656</v>
      </c>
    </row>
    <row r="82" spans="1:6">
      <c r="A82" s="42">
        <v>44439</v>
      </c>
      <c r="B82" s="4">
        <v>48105.304284377926</v>
      </c>
      <c r="C82" s="4">
        <v>28206.54426529699</v>
      </c>
      <c r="D82" s="43">
        <v>-80604.495873441396</v>
      </c>
      <c r="E82" s="14">
        <v>-525.50793840457823</v>
      </c>
      <c r="F82" s="14">
        <v>4818.1552621710507</v>
      </c>
    </row>
    <row r="83" spans="1:6">
      <c r="A83" s="42">
        <v>44469</v>
      </c>
      <c r="B83" s="4">
        <v>49109.846875193558</v>
      </c>
      <c r="C83" s="4">
        <v>25284.345243316679</v>
      </c>
      <c r="D83" s="43">
        <v>-80393.487427461514</v>
      </c>
      <c r="E83" s="14">
        <v>-675.32594548617192</v>
      </c>
      <c r="F83" s="14">
        <v>6674.621254437443</v>
      </c>
    </row>
    <row r="84" spans="1:6">
      <c r="A84" s="42">
        <v>44500</v>
      </c>
      <c r="B84" s="4">
        <v>49540.225547815076</v>
      </c>
      <c r="C84" s="4">
        <v>26475.59818374602</v>
      </c>
      <c r="D84" s="43">
        <v>-82745.621669813117</v>
      </c>
      <c r="E84" s="14">
        <v>-645.19969043714798</v>
      </c>
      <c r="F84" s="14">
        <v>7374.9976286891688</v>
      </c>
    </row>
    <row r="85" spans="1:6">
      <c r="A85" s="42">
        <v>44530</v>
      </c>
      <c r="B85" s="4">
        <v>55292.777096774189</v>
      </c>
      <c r="C85" s="4">
        <v>28628.094684542011</v>
      </c>
      <c r="D85" s="43">
        <v>-85087.840153237354</v>
      </c>
      <c r="E85" s="14">
        <v>-1633.7283270461774</v>
      </c>
      <c r="F85" s="14">
        <v>2800.696698967331</v>
      </c>
    </row>
    <row r="86" spans="1:6">
      <c r="A86" s="42">
        <v>44561</v>
      </c>
      <c r="B86" s="4">
        <v>52996.969913183282</v>
      </c>
      <c r="C86" s="4">
        <v>28035.312784907983</v>
      </c>
      <c r="D86" s="43">
        <v>-85071.289150095836</v>
      </c>
      <c r="E86" s="14">
        <v>-1965.9032751600248</v>
      </c>
      <c r="F86" s="14">
        <v>6004.9097271645951</v>
      </c>
    </row>
    <row r="87" spans="1:6">
      <c r="A87" s="42">
        <v>44592</v>
      </c>
      <c r="B87" s="4">
        <v>53679.294021909234</v>
      </c>
      <c r="C87" s="4">
        <v>30833.689750547899</v>
      </c>
      <c r="D87" s="43">
        <v>-82919.401200477805</v>
      </c>
      <c r="E87" s="14">
        <v>-3860.2961456498128</v>
      </c>
      <c r="F87" s="14">
        <v>2266.7135736704877</v>
      </c>
    </row>
    <row r="88" spans="1:6">
      <c r="A88" s="42">
        <v>44620</v>
      </c>
      <c r="B88" s="4">
        <v>49966.295253242744</v>
      </c>
      <c r="C88" s="4">
        <v>30938.781069816872</v>
      </c>
      <c r="D88" s="43">
        <v>-77868.251903118478</v>
      </c>
      <c r="E88" s="14">
        <v>-5557.3591630139235</v>
      </c>
      <c r="F88" s="14">
        <v>2520.5347430727852</v>
      </c>
    </row>
    <row r="89" spans="1:6">
      <c r="A89" s="42">
        <v>44651</v>
      </c>
      <c r="B89" s="4">
        <v>51082.676061083119</v>
      </c>
      <c r="C89" s="4">
        <v>27219.946048590693</v>
      </c>
      <c r="D89" s="43">
        <v>-78576.768868156068</v>
      </c>
      <c r="E89" s="14">
        <v>-6103.0321475700675</v>
      </c>
      <c r="F89" s="14">
        <v>6377.1789060523297</v>
      </c>
    </row>
    <row r="90" spans="1:6">
      <c r="A90" s="42">
        <v>44681</v>
      </c>
      <c r="B90" s="4">
        <v>45362.115770274337</v>
      </c>
      <c r="C90" s="4">
        <v>31691.019026321323</v>
      </c>
      <c r="D90" s="43">
        <v>-76809.59837279639</v>
      </c>
      <c r="E90" s="14">
        <v>-6980.792730128891</v>
      </c>
      <c r="F90" s="14">
        <v>6737.2563063296257</v>
      </c>
    </row>
    <row r="91" spans="1:6">
      <c r="A91" s="42">
        <v>44712</v>
      </c>
      <c r="B91" s="4">
        <v>44999.294275014974</v>
      </c>
      <c r="C91" s="4">
        <v>35570.324555574887</v>
      </c>
      <c r="D91" s="43">
        <v>-76921.111553917319</v>
      </c>
      <c r="E91" s="14">
        <v>-7764.5478784926227</v>
      </c>
      <c r="F91" s="14">
        <v>4116.0406018200811</v>
      </c>
    </row>
    <row r="92" spans="1:6">
      <c r="A92" s="42">
        <v>44742</v>
      </c>
      <c r="B92" s="4">
        <v>45039.974677142854</v>
      </c>
      <c r="C92" s="4">
        <v>33173.036535219035</v>
      </c>
      <c r="D92" s="43">
        <v>-75842.608883445224</v>
      </c>
      <c r="E92" s="14">
        <v>-9240.0346396746409</v>
      </c>
      <c r="F92" s="14">
        <v>6869.6323107579738</v>
      </c>
    </row>
    <row r="93" spans="1:6">
      <c r="A93" s="42">
        <v>44773</v>
      </c>
      <c r="B93" s="4">
        <v>48066.757416691238</v>
      </c>
      <c r="C93" s="4">
        <v>31028.164163491147</v>
      </c>
      <c r="D93" s="43">
        <v>-72670.67256959618</v>
      </c>
      <c r="E93" s="14">
        <v>-8830.4717060900384</v>
      </c>
      <c r="F93" s="14">
        <v>2406.2226955038277</v>
      </c>
    </row>
    <row r="94" spans="1:6">
      <c r="A94" s="42">
        <v>44804</v>
      </c>
      <c r="B94" s="4">
        <v>48812.405683926962</v>
      </c>
      <c r="C94" s="4">
        <v>27290.299138560287</v>
      </c>
      <c r="D94" s="43">
        <v>-70677.150376852805</v>
      </c>
      <c r="E94" s="14">
        <v>-7220.7851441630237</v>
      </c>
      <c r="F94" s="14">
        <v>1795.2306985285832</v>
      </c>
    </row>
    <row r="95" spans="1:6">
      <c r="A95" s="42">
        <v>44834</v>
      </c>
      <c r="B95" s="4">
        <v>47636.924281682193</v>
      </c>
      <c r="C95" s="4">
        <v>31293.670605413496</v>
      </c>
      <c r="D95" s="43">
        <v>-72802.990532717784</v>
      </c>
      <c r="E95" s="14">
        <v>-10403.819789465462</v>
      </c>
      <c r="F95" s="14">
        <v>4276.2154350875498</v>
      </c>
    </row>
    <row r="96" spans="1:6">
      <c r="A96" s="42">
        <v>44865</v>
      </c>
      <c r="B96" s="4">
        <v>47526.972745042505</v>
      </c>
      <c r="C96" s="4">
        <v>32820.803709987777</v>
      </c>
      <c r="D96" s="43">
        <v>-71997.343423726488</v>
      </c>
      <c r="E96" s="14">
        <v>-9636.6007800704047</v>
      </c>
      <c r="F96" s="14">
        <v>1286.1677487666093</v>
      </c>
    </row>
    <row r="97" spans="1:6">
      <c r="A97" s="42">
        <v>44895</v>
      </c>
      <c r="B97" s="4">
        <v>47478.458160418479</v>
      </c>
      <c r="C97" s="4">
        <v>27726.140698744053</v>
      </c>
      <c r="D97" s="43">
        <v>-68262.526682201584</v>
      </c>
      <c r="E97" s="14">
        <v>-8560.2768972383292</v>
      </c>
      <c r="F97" s="14">
        <v>1618.2047202773756</v>
      </c>
    </row>
    <row r="98" spans="1:6">
      <c r="A98" s="42">
        <v>44926</v>
      </c>
      <c r="B98" s="4">
        <v>48873.146734867856</v>
      </c>
      <c r="C98" s="4">
        <v>24727.35457883848</v>
      </c>
      <c r="D98" s="43">
        <v>-68186.68706296802</v>
      </c>
      <c r="E98" s="14">
        <v>-9036.7650580903082</v>
      </c>
      <c r="F98" s="14">
        <v>3622.9508073519901</v>
      </c>
    </row>
    <row r="100" spans="1:6">
      <c r="B100" s="175"/>
      <c r="C100" s="175"/>
    </row>
    <row r="114" spans="9:9">
      <c r="I114" s="53"/>
    </row>
    <row r="115" spans="9:9">
      <c r="I115" s="53"/>
    </row>
    <row r="116" spans="9:9">
      <c r="I116" s="53"/>
    </row>
    <row r="117" spans="9:9">
      <c r="I117" s="53"/>
    </row>
    <row r="118" spans="9:9">
      <c r="I118" s="53"/>
    </row>
    <row r="119" spans="9:9">
      <c r="I119" s="53"/>
    </row>
    <row r="120" spans="9:9">
      <c r="I120" s="53"/>
    </row>
    <row r="121" spans="9:9">
      <c r="I121" s="53"/>
    </row>
    <row r="122" spans="9:9">
      <c r="I122" s="53"/>
    </row>
    <row r="123" spans="9:9">
      <c r="I123" s="53"/>
    </row>
    <row r="124" spans="9:9">
      <c r="I124" s="53"/>
    </row>
    <row r="125" spans="9:9">
      <c r="I125" s="53"/>
    </row>
    <row r="126" spans="9:9">
      <c r="I126" s="53"/>
    </row>
    <row r="127" spans="9:9">
      <c r="I127" s="53"/>
    </row>
    <row r="128" spans="9:9">
      <c r="I128" s="53"/>
    </row>
    <row r="129" spans="9:9">
      <c r="I129" s="53"/>
    </row>
    <row r="130" spans="9:9">
      <c r="I130" s="53"/>
    </row>
    <row r="131" spans="9:9">
      <c r="I131" s="53"/>
    </row>
    <row r="132" spans="9:9">
      <c r="I132" s="53"/>
    </row>
    <row r="133" spans="9:9">
      <c r="I133" s="53"/>
    </row>
    <row r="134" spans="9:9">
      <c r="I134" s="53"/>
    </row>
    <row r="135" spans="9:9">
      <c r="I135" s="53"/>
    </row>
    <row r="136" spans="9:9">
      <c r="I136" s="53"/>
    </row>
    <row r="137" spans="9:9">
      <c r="I137" s="53"/>
    </row>
    <row r="138" spans="9:9">
      <c r="I138" s="53"/>
    </row>
    <row r="139" spans="9:9">
      <c r="I139" s="53"/>
    </row>
    <row r="140" spans="9:9">
      <c r="I140" s="53"/>
    </row>
    <row r="141" spans="9:9">
      <c r="I141" s="53"/>
    </row>
    <row r="142" spans="9:9">
      <c r="I142" s="53"/>
    </row>
    <row r="143" spans="9:9">
      <c r="I143" s="53"/>
    </row>
    <row r="144" spans="9:9">
      <c r="I144" s="53"/>
    </row>
    <row r="145" spans="9:9">
      <c r="I145" s="53"/>
    </row>
    <row r="146" spans="9:9">
      <c r="I146" s="53"/>
    </row>
    <row r="147" spans="9:9">
      <c r="I147" s="53"/>
    </row>
    <row r="148" spans="9:9">
      <c r="I148" s="53"/>
    </row>
    <row r="149" spans="9:9">
      <c r="I149" s="53"/>
    </row>
    <row r="150" spans="9:9">
      <c r="I150" s="53"/>
    </row>
    <row r="151" spans="9:9">
      <c r="I151" s="53"/>
    </row>
    <row r="152" spans="9:9">
      <c r="I152" s="53"/>
    </row>
    <row r="153" spans="9:9">
      <c r="I153" s="53"/>
    </row>
    <row r="154" spans="9:9">
      <c r="I154" s="53"/>
    </row>
    <row r="155" spans="9:9">
      <c r="I155" s="53"/>
    </row>
    <row r="156" spans="9:9">
      <c r="I156" s="53"/>
    </row>
    <row r="157" spans="9:9">
      <c r="I157" s="53"/>
    </row>
    <row r="158" spans="9:9">
      <c r="I158" s="53"/>
    </row>
    <row r="159" spans="9:9">
      <c r="I159" s="53"/>
    </row>
    <row r="160" spans="9:9">
      <c r="I160" s="53"/>
    </row>
    <row r="161" spans="9:9">
      <c r="I161" s="53"/>
    </row>
    <row r="162" spans="9:9">
      <c r="I162" s="53"/>
    </row>
    <row r="163" spans="9:9">
      <c r="I163" s="53"/>
    </row>
    <row r="164" spans="9:9">
      <c r="I164" s="53"/>
    </row>
    <row r="165" spans="9:9">
      <c r="I165" s="53"/>
    </row>
    <row r="166" spans="9:9">
      <c r="I166" s="53"/>
    </row>
    <row r="167" spans="9:9">
      <c r="I167" s="53"/>
    </row>
    <row r="168" spans="9:9">
      <c r="I168" s="53"/>
    </row>
    <row r="169" spans="9:9">
      <c r="I169" s="53"/>
    </row>
    <row r="170" spans="9:9">
      <c r="I170" s="53"/>
    </row>
    <row r="171" spans="9:9">
      <c r="I171" s="53"/>
    </row>
    <row r="172" spans="9:9">
      <c r="I172" s="53"/>
    </row>
    <row r="173" spans="9:9">
      <c r="I173" s="53"/>
    </row>
    <row r="174" spans="9:9">
      <c r="I174" s="53"/>
    </row>
    <row r="175" spans="9:9">
      <c r="I175" s="53"/>
    </row>
    <row r="176" spans="9:9">
      <c r="I176" s="53"/>
    </row>
    <row r="177" spans="9:9">
      <c r="I177" s="53"/>
    </row>
    <row r="178" spans="9:9">
      <c r="I178" s="53"/>
    </row>
    <row r="179" spans="9:9">
      <c r="I179" s="53"/>
    </row>
    <row r="180" spans="9:9">
      <c r="I180" s="53"/>
    </row>
    <row r="181" spans="9:9">
      <c r="I181" s="53"/>
    </row>
    <row r="182" spans="9:9">
      <c r="I182" s="53"/>
    </row>
    <row r="183" spans="9:9">
      <c r="I183" s="53"/>
    </row>
    <row r="184" spans="9:9">
      <c r="I184" s="53"/>
    </row>
    <row r="185" spans="9:9">
      <c r="I185" s="53"/>
    </row>
    <row r="186" spans="9:9">
      <c r="I186" s="53"/>
    </row>
    <row r="187" spans="9:9">
      <c r="I187" s="53"/>
    </row>
    <row r="188" spans="9:9">
      <c r="I188" s="53"/>
    </row>
    <row r="189" spans="9:9">
      <c r="I189" s="53"/>
    </row>
    <row r="190" spans="9:9">
      <c r="I190" s="53"/>
    </row>
    <row r="191" spans="9:9">
      <c r="I191" s="53"/>
    </row>
    <row r="192" spans="9:9">
      <c r="I192" s="53"/>
    </row>
    <row r="193" spans="9:9">
      <c r="I193" s="53"/>
    </row>
    <row r="194" spans="9:9">
      <c r="I194" s="53"/>
    </row>
    <row r="195" spans="9:9">
      <c r="I195" s="53"/>
    </row>
    <row r="196" spans="9:9">
      <c r="I196" s="53"/>
    </row>
    <row r="197" spans="9:9">
      <c r="I197" s="53"/>
    </row>
    <row r="198" spans="9:9">
      <c r="I198" s="53"/>
    </row>
    <row r="199" spans="9:9">
      <c r="I199" s="53"/>
    </row>
    <row r="200" spans="9:9">
      <c r="I200" s="53"/>
    </row>
    <row r="201" spans="9:9">
      <c r="I201" s="53"/>
    </row>
    <row r="202" spans="9:9">
      <c r="I202" s="53"/>
    </row>
    <row r="203" spans="9:9">
      <c r="I203" s="53"/>
    </row>
    <row r="204" spans="9:9">
      <c r="I204" s="53"/>
    </row>
    <row r="205" spans="9:9">
      <c r="I205" s="53"/>
    </row>
    <row r="206" spans="9:9">
      <c r="I206" s="53"/>
    </row>
    <row r="207" spans="9:9">
      <c r="I207" s="53"/>
    </row>
    <row r="208" spans="9:9">
      <c r="I208" s="53"/>
    </row>
    <row r="209" spans="9:9">
      <c r="I209" s="53"/>
    </row>
    <row r="210" spans="9:9">
      <c r="I210" s="53"/>
    </row>
  </sheetData>
  <pageMargins left="0.7" right="0.7" top="0.75" bottom="0.75" header="0.3" footer="0.3"/>
  <pageSetup paperSize="9"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H26"/>
  <sheetViews>
    <sheetView zoomScale="120" zoomScaleNormal="120" workbookViewId="0"/>
  </sheetViews>
  <sheetFormatPr defaultColWidth="9" defaultRowHeight="15"/>
  <cols>
    <col min="1" max="1" width="30.25" style="14" bestFit="1" customWidth="1"/>
    <col min="2" max="16384" width="9" style="14"/>
  </cols>
  <sheetData>
    <row r="1" spans="1:8">
      <c r="A1" s="65" t="s">
        <v>141</v>
      </c>
    </row>
    <row r="2" spans="1:8">
      <c r="A2" s="14" t="s">
        <v>75</v>
      </c>
    </row>
    <row r="14" spans="1:8">
      <c r="A14" s="15"/>
      <c r="B14" s="15"/>
      <c r="C14" s="15"/>
      <c r="D14" s="15"/>
      <c r="E14" s="15"/>
      <c r="F14" s="15"/>
      <c r="G14" s="15"/>
      <c r="H14" s="15"/>
    </row>
    <row r="15" spans="1:8">
      <c r="A15" s="14" t="s">
        <v>112</v>
      </c>
      <c r="B15" s="15"/>
      <c r="C15" s="15"/>
      <c r="D15" s="15"/>
      <c r="E15" s="15"/>
      <c r="F15" s="15"/>
      <c r="G15" s="15"/>
      <c r="H15" s="15"/>
    </row>
    <row r="16" spans="1:8">
      <c r="A16" s="15"/>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B21"/>
  <sheetViews>
    <sheetView zoomScaleNormal="100" workbookViewId="0">
      <selection activeCell="I5" sqref="I5"/>
    </sheetView>
  </sheetViews>
  <sheetFormatPr defaultRowHeight="14.25"/>
  <cols>
    <col min="2" max="2" width="12.625" customWidth="1"/>
  </cols>
  <sheetData>
    <row r="1" spans="1:2">
      <c r="A1" t="s">
        <v>153</v>
      </c>
      <c r="B1" t="s">
        <v>204</v>
      </c>
    </row>
    <row r="2" spans="1:2">
      <c r="A2" t="s">
        <v>119</v>
      </c>
      <c r="B2">
        <v>247.10293301754191</v>
      </c>
    </row>
    <row r="3" spans="1:2">
      <c r="A3" t="s">
        <v>50</v>
      </c>
      <c r="B3">
        <v>35</v>
      </c>
    </row>
    <row r="4" spans="1:2">
      <c r="A4" t="s">
        <v>120</v>
      </c>
      <c r="B4">
        <v>32</v>
      </c>
    </row>
    <row r="5" spans="1:2">
      <c r="A5" t="s">
        <v>58</v>
      </c>
      <c r="B5">
        <v>24</v>
      </c>
    </row>
    <row r="6" spans="1:2">
      <c r="A6" t="s">
        <v>25</v>
      </c>
      <c r="B6">
        <v>13.573776097504863</v>
      </c>
    </row>
    <row r="7" spans="1:2">
      <c r="A7" t="s">
        <v>55</v>
      </c>
      <c r="B7">
        <v>9.6162447808877012</v>
      </c>
    </row>
    <row r="8" spans="1:2">
      <c r="A8" t="s">
        <v>121</v>
      </c>
      <c r="B8">
        <v>9.2572304443004683</v>
      </c>
    </row>
    <row r="9" spans="1:2">
      <c r="A9" t="s">
        <v>122</v>
      </c>
      <c r="B9">
        <v>7.3812640216751104</v>
      </c>
    </row>
    <row r="10" spans="1:2">
      <c r="A10" t="s">
        <v>123</v>
      </c>
      <c r="B10">
        <v>4.5448609131266089</v>
      </c>
    </row>
    <row r="11" spans="1:2">
      <c r="A11" t="s">
        <v>124</v>
      </c>
      <c r="B11">
        <v>3.8069306588946681</v>
      </c>
    </row>
    <row r="12" spans="1:2">
      <c r="A12" t="s">
        <v>125</v>
      </c>
      <c r="B12">
        <v>3.6382499767490577</v>
      </c>
    </row>
    <row r="13" spans="1:2">
      <c r="A13" t="s">
        <v>126</v>
      </c>
      <c r="B13">
        <v>2.7967133668017556</v>
      </c>
    </row>
    <row r="14" spans="1:2">
      <c r="A14" t="s">
        <v>46</v>
      </c>
      <c r="B14">
        <v>2.3326725305030713</v>
      </c>
    </row>
    <row r="15" spans="1:2">
      <c r="A15" t="s">
        <v>52</v>
      </c>
      <c r="B15">
        <v>2.2981036017898497</v>
      </c>
    </row>
    <row r="16" spans="1:2">
      <c r="A16" t="s">
        <v>127</v>
      </c>
      <c r="B16">
        <v>2.0636095415255582</v>
      </c>
    </row>
    <row r="17" spans="1:2">
      <c r="A17" t="s">
        <v>48</v>
      </c>
      <c r="B17">
        <v>1.7507087040663134</v>
      </c>
    </row>
    <row r="18" spans="1:2">
      <c r="A18" t="s">
        <v>60</v>
      </c>
      <c r="B18">
        <v>1.347004267138451</v>
      </c>
    </row>
    <row r="19" spans="1:2">
      <c r="A19" t="s">
        <v>53</v>
      </c>
      <c r="B19">
        <v>1.0582206229393449</v>
      </c>
    </row>
    <row r="20" spans="1:2">
      <c r="A20" t="s">
        <v>128</v>
      </c>
      <c r="B20">
        <v>0.9550399614996572</v>
      </c>
    </row>
    <row r="21" spans="1:2">
      <c r="A21" t="s">
        <v>129</v>
      </c>
      <c r="B21">
        <v>0.22216474473245257</v>
      </c>
    </row>
  </sheetData>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E44"/>
  <sheetViews>
    <sheetView showGridLines="0" zoomScale="130" zoomScaleNormal="130" workbookViewId="0">
      <selection activeCell="A3" sqref="A3"/>
    </sheetView>
  </sheetViews>
  <sheetFormatPr defaultRowHeight="14.25"/>
  <cols>
    <col min="1" max="1" width="53" bestFit="1" customWidth="1"/>
  </cols>
  <sheetData>
    <row r="1" spans="1:5">
      <c r="A1" t="s">
        <v>144</v>
      </c>
    </row>
    <row r="3" spans="1:5">
      <c r="A3" s="189" t="s">
        <v>117</v>
      </c>
      <c r="E3" s="177"/>
    </row>
    <row r="4" spans="1:5">
      <c r="A4" s="190" t="s">
        <v>118</v>
      </c>
    </row>
    <row r="12" spans="1:5" ht="15" customHeight="1"/>
    <row r="19" spans="1:1">
      <c r="A19" t="s">
        <v>145</v>
      </c>
    </row>
    <row r="20" spans="1:1">
      <c r="A20" t="s">
        <v>130</v>
      </c>
    </row>
    <row r="44" ht="14.25" customHeight="1"/>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tabColor rgb="FF009900"/>
  </sheetPr>
  <dimension ref="A1:O59"/>
  <sheetViews>
    <sheetView zoomScale="115" zoomScaleNormal="115" workbookViewId="0">
      <selection activeCell="D9" sqref="D9"/>
    </sheetView>
  </sheetViews>
  <sheetFormatPr defaultColWidth="9" defaultRowHeight="15"/>
  <cols>
    <col min="1" max="1" width="15" style="14" bestFit="1" customWidth="1"/>
    <col min="2" max="2" width="44.625" style="14" customWidth="1"/>
    <col min="3" max="5" width="9" style="14"/>
    <col min="6" max="6" width="9.875" style="14" bestFit="1" customWidth="1"/>
    <col min="7" max="16384" width="9" style="14"/>
  </cols>
  <sheetData>
    <row r="1" spans="1:2">
      <c r="A1" s="119" t="s">
        <v>176</v>
      </c>
      <c r="B1" s="118" t="s">
        <v>208</v>
      </c>
    </row>
    <row r="2" spans="1:2">
      <c r="A2" s="117" t="s">
        <v>133</v>
      </c>
      <c r="B2" s="121">
        <v>3.7769008384056113E-2</v>
      </c>
    </row>
    <row r="3" spans="1:2">
      <c r="A3" s="117" t="s">
        <v>77</v>
      </c>
      <c r="B3" s="121">
        <v>0.15887517500161921</v>
      </c>
    </row>
    <row r="4" spans="1:2">
      <c r="A4" s="53" t="s">
        <v>134</v>
      </c>
      <c r="B4" s="122">
        <v>0.20684541249249136</v>
      </c>
    </row>
    <row r="5" spans="1:2">
      <c r="A5" s="53" t="s">
        <v>81</v>
      </c>
      <c r="B5" s="122">
        <v>0.11601739755771941</v>
      </c>
    </row>
    <row r="6" spans="1:2">
      <c r="A6" s="53" t="s">
        <v>80</v>
      </c>
      <c r="B6" s="122">
        <v>0.45147843974938406</v>
      </c>
    </row>
    <row r="7" spans="1:2">
      <c r="A7" s="53" t="s">
        <v>116</v>
      </c>
      <c r="B7" s="122">
        <v>0.03</v>
      </c>
    </row>
    <row r="8" spans="1:2">
      <c r="A8" s="53"/>
      <c r="B8" s="56"/>
    </row>
    <row r="9" spans="1:2">
      <c r="A9" s="53"/>
      <c r="B9" s="56"/>
    </row>
    <row r="10" spans="1:2">
      <c r="A10" s="53"/>
      <c r="B10" s="56"/>
    </row>
    <row r="11" spans="1:2">
      <c r="A11" s="53"/>
      <c r="B11" s="56"/>
    </row>
    <row r="12" spans="1:2">
      <c r="A12" s="53"/>
      <c r="B12" s="56"/>
    </row>
    <row r="13" spans="1:2">
      <c r="A13" s="53"/>
      <c r="B13" s="56"/>
    </row>
    <row r="14" spans="1:2">
      <c r="A14" s="53"/>
      <c r="B14" s="56"/>
    </row>
    <row r="15" spans="1:2">
      <c r="A15" s="53"/>
      <c r="B15" s="56"/>
    </row>
    <row r="16" spans="1:2">
      <c r="A16" s="53"/>
      <c r="B16" s="56"/>
    </row>
    <row r="17" spans="1:15">
      <c r="A17" s="53"/>
      <c r="B17" s="56"/>
    </row>
    <row r="18" spans="1:15">
      <c r="A18" s="53"/>
      <c r="B18" s="56"/>
    </row>
    <row r="19" spans="1:15">
      <c r="A19" s="53"/>
      <c r="B19" s="56"/>
    </row>
    <row r="20" spans="1:15">
      <c r="A20" s="53"/>
      <c r="B20" s="56"/>
    </row>
    <row r="21" spans="1:15">
      <c r="A21" s="53"/>
      <c r="B21" s="56"/>
    </row>
    <row r="22" spans="1:15">
      <c r="A22" s="53"/>
      <c r="B22" s="56"/>
    </row>
    <row r="23" spans="1:15">
      <c r="A23" s="53"/>
      <c r="B23" s="56"/>
    </row>
    <row r="24" spans="1:15">
      <c r="A24" s="53"/>
      <c r="B24" s="56"/>
    </row>
    <row r="25" spans="1:15">
      <c r="A25" s="53"/>
      <c r="B25" s="56"/>
      <c r="N25" s="155"/>
      <c r="O25" s="156"/>
    </row>
    <row r="26" spans="1:15">
      <c r="A26" s="53"/>
      <c r="B26" s="56"/>
      <c r="N26" s="155"/>
      <c r="O26" s="156"/>
    </row>
    <row r="27" spans="1:15">
      <c r="A27" s="53"/>
      <c r="B27" s="56"/>
      <c r="N27" s="155"/>
      <c r="O27" s="156"/>
    </row>
    <row r="28" spans="1:15">
      <c r="A28" s="53"/>
      <c r="B28" s="56"/>
      <c r="N28" s="155"/>
      <c r="O28" s="156"/>
    </row>
    <row r="29" spans="1:15">
      <c r="A29" s="53"/>
      <c r="B29" s="56"/>
      <c r="N29" s="155"/>
      <c r="O29" s="156"/>
    </row>
    <row r="30" spans="1:15">
      <c r="A30" s="53"/>
      <c r="B30" s="56"/>
      <c r="N30" s="155"/>
      <c r="O30" s="156"/>
    </row>
    <row r="31" spans="1:15">
      <c r="A31" s="53"/>
      <c r="B31" s="56"/>
      <c r="N31" s="155"/>
      <c r="O31" s="156"/>
    </row>
    <row r="32" spans="1:15">
      <c r="A32" s="53"/>
      <c r="B32" s="56"/>
      <c r="N32" s="155"/>
      <c r="O32" s="156"/>
    </row>
    <row r="33" spans="1:2">
      <c r="A33" s="53"/>
      <c r="B33" s="56"/>
    </row>
    <row r="34" spans="1:2">
      <c r="A34" s="53"/>
      <c r="B34" s="56"/>
    </row>
    <row r="35" spans="1:2">
      <c r="A35" s="53"/>
      <c r="B35" s="56"/>
    </row>
    <row r="36" spans="1:2">
      <c r="A36" s="53"/>
      <c r="B36" s="56"/>
    </row>
    <row r="37" spans="1:2">
      <c r="A37" s="53"/>
      <c r="B37" s="56"/>
    </row>
    <row r="38" spans="1:2">
      <c r="A38" s="53"/>
      <c r="B38" s="56"/>
    </row>
    <row r="39" spans="1:2">
      <c r="A39" s="53"/>
      <c r="B39" s="56"/>
    </row>
    <row r="40" spans="1:2">
      <c r="A40" s="53"/>
      <c r="B40" s="56"/>
    </row>
    <row r="41" spans="1:2">
      <c r="A41" s="53"/>
      <c r="B41" s="56"/>
    </row>
    <row r="42" spans="1:2">
      <c r="A42" s="53"/>
      <c r="B42" s="56"/>
    </row>
    <row r="43" spans="1:2">
      <c r="A43" s="53"/>
      <c r="B43" s="56"/>
    </row>
    <row r="44" spans="1:2">
      <c r="A44" s="53"/>
      <c r="B44" s="56"/>
    </row>
    <row r="45" spans="1:2">
      <c r="A45" s="53"/>
      <c r="B45" s="56"/>
    </row>
    <row r="46" spans="1:2">
      <c r="A46" s="53"/>
      <c r="B46" s="56"/>
    </row>
    <row r="47" spans="1:2">
      <c r="A47" s="53"/>
      <c r="B47" s="56"/>
    </row>
    <row r="48" spans="1:2">
      <c r="A48" s="53"/>
      <c r="B48" s="56"/>
    </row>
    <row r="49" spans="1:2">
      <c r="A49" s="53"/>
      <c r="B49" s="56"/>
    </row>
    <row r="50" spans="1:2">
      <c r="A50" s="53"/>
      <c r="B50" s="56"/>
    </row>
    <row r="51" spans="1:2">
      <c r="A51" s="53"/>
      <c r="B51" s="56"/>
    </row>
    <row r="52" spans="1:2">
      <c r="A52" s="53"/>
      <c r="B52" s="56"/>
    </row>
    <row r="53" spans="1:2">
      <c r="A53" s="53"/>
      <c r="B53" s="56"/>
    </row>
    <row r="54" spans="1:2">
      <c r="A54" s="53"/>
      <c r="B54" s="56"/>
    </row>
    <row r="55" spans="1:2">
      <c r="A55" s="53"/>
      <c r="B55" s="56"/>
    </row>
    <row r="56" spans="1:2">
      <c r="A56" s="53"/>
      <c r="B56" s="56"/>
    </row>
    <row r="57" spans="1:2">
      <c r="A57" s="53"/>
      <c r="B57" s="56"/>
    </row>
    <row r="58" spans="1:2">
      <c r="A58" s="53"/>
      <c r="B58" s="56"/>
    </row>
    <row r="59" spans="1:2">
      <c r="A59" s="53"/>
      <c r="B59" s="56"/>
    </row>
  </sheetData>
  <pageMargins left="0.7" right="0.7" top="0.75" bottom="0.75" header="0.3" footer="0.3"/>
  <pageSetup paperSize="9"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tabColor rgb="FF009900"/>
  </sheetPr>
  <dimension ref="A1:N64"/>
  <sheetViews>
    <sheetView showGridLines="0" zoomScaleNormal="100" workbookViewId="0">
      <selection activeCell="H12" sqref="H12"/>
    </sheetView>
  </sheetViews>
  <sheetFormatPr defaultColWidth="9" defaultRowHeight="15"/>
  <cols>
    <col min="1" max="1" width="9.875" style="14" bestFit="1" customWidth="1"/>
    <col min="2" max="2" width="18.625" style="14" bestFit="1" customWidth="1"/>
    <col min="3" max="3" width="16.875" style="14" bestFit="1" customWidth="1"/>
    <col min="4" max="11" width="9" style="14"/>
    <col min="12" max="12" width="9.875" style="14" bestFit="1" customWidth="1"/>
    <col min="13" max="16384" width="9" style="14"/>
  </cols>
  <sheetData>
    <row r="1" spans="1:14">
      <c r="A1" s="14" t="s">
        <v>143</v>
      </c>
    </row>
    <row r="3" spans="1:14">
      <c r="A3" s="185" t="s">
        <v>131</v>
      </c>
    </row>
    <row r="4" spans="1:14">
      <c r="A4" s="14" t="s">
        <v>132</v>
      </c>
      <c r="L4" s="53"/>
    </row>
    <row r="5" spans="1:14">
      <c r="A5" s="53"/>
      <c r="L5" s="53"/>
    </row>
    <row r="6" spans="1:14">
      <c r="A6" s="53"/>
      <c r="L6" s="53"/>
    </row>
    <row r="7" spans="1:14">
      <c r="A7" s="53"/>
      <c r="L7" s="53"/>
    </row>
    <row r="8" spans="1:14">
      <c r="A8" s="53"/>
      <c r="L8" s="53"/>
    </row>
    <row r="9" spans="1:14">
      <c r="A9" s="53"/>
      <c r="L9" s="53"/>
    </row>
    <row r="10" spans="1:14">
      <c r="A10" s="53"/>
      <c r="L10" s="53"/>
    </row>
    <row r="11" spans="1:14">
      <c r="A11" s="53"/>
      <c r="L11" s="53"/>
    </row>
    <row r="12" spans="1:14">
      <c r="A12" s="53"/>
      <c r="L12" s="53"/>
    </row>
    <row r="13" spans="1:14">
      <c r="A13" s="53"/>
      <c r="I13" s="14" t="s">
        <v>209</v>
      </c>
      <c r="L13" s="53"/>
    </row>
    <row r="14" spans="1:14">
      <c r="A14" s="53"/>
      <c r="L14" s="53"/>
    </row>
    <row r="15" spans="1:14">
      <c r="A15" s="53"/>
      <c r="L15" s="53"/>
    </row>
    <row r="16" spans="1:14">
      <c r="A16" s="95"/>
      <c r="B16" s="15"/>
      <c r="C16" s="15"/>
      <c r="D16" s="15"/>
      <c r="E16" s="15"/>
      <c r="F16" s="15"/>
      <c r="G16" s="15"/>
      <c r="H16" s="15"/>
      <c r="L16" s="53"/>
      <c r="N16" s="55"/>
    </row>
    <row r="17" spans="1:14">
      <c r="A17" s="95" t="s">
        <v>142</v>
      </c>
      <c r="B17" s="15"/>
      <c r="C17" s="15"/>
      <c r="D17" s="15"/>
      <c r="E17" s="15"/>
      <c r="F17" s="15"/>
      <c r="G17" s="15"/>
      <c r="H17" s="15"/>
      <c r="L17" s="53"/>
      <c r="N17" s="55"/>
    </row>
    <row r="18" spans="1:14">
      <c r="A18" t="s">
        <v>130</v>
      </c>
      <c r="B18" s="15"/>
      <c r="C18" s="15"/>
      <c r="D18" s="15"/>
      <c r="E18" s="15"/>
      <c r="F18" s="15"/>
      <c r="G18" s="15"/>
      <c r="H18" s="15"/>
    </row>
    <row r="19" spans="1:14">
      <c r="A19" s="95"/>
      <c r="B19" s="15"/>
      <c r="C19" s="15"/>
      <c r="D19" s="15"/>
      <c r="E19" s="15"/>
      <c r="F19" s="15"/>
      <c r="G19" s="15"/>
      <c r="H19" s="15"/>
    </row>
    <row r="20" spans="1:14">
      <c r="A20" s="95"/>
      <c r="B20" s="15"/>
      <c r="C20" s="15"/>
      <c r="D20" s="15"/>
      <c r="E20" s="15"/>
      <c r="F20" s="15"/>
      <c r="G20" s="15"/>
      <c r="H20" s="15"/>
    </row>
    <row r="21" spans="1:14">
      <c r="A21" s="95"/>
      <c r="B21" s="15"/>
      <c r="C21" s="15"/>
      <c r="D21" s="15"/>
      <c r="E21" s="15"/>
      <c r="F21" s="15"/>
      <c r="G21" s="15"/>
      <c r="H21" s="15"/>
    </row>
    <row r="22" spans="1:14">
      <c r="B22" s="15"/>
      <c r="C22" s="15"/>
      <c r="D22" s="15"/>
      <c r="E22" s="15"/>
      <c r="F22" s="15"/>
      <c r="G22" s="15"/>
      <c r="H22" s="15"/>
    </row>
    <row r="23" spans="1:14">
      <c r="A23" s="95"/>
      <c r="B23" s="15"/>
      <c r="C23" s="15"/>
      <c r="D23" s="15"/>
      <c r="E23" s="15"/>
      <c r="F23" s="15"/>
      <c r="G23" s="15"/>
      <c r="H23" s="15"/>
    </row>
    <row r="24" spans="1:14">
      <c r="A24" s="95"/>
      <c r="B24" s="15"/>
      <c r="C24" s="15"/>
      <c r="D24" s="15"/>
      <c r="E24" s="15"/>
      <c r="F24" s="15"/>
      <c r="G24" s="15"/>
      <c r="H24" s="94"/>
    </row>
    <row r="25" spans="1:14">
      <c r="A25" s="95"/>
      <c r="B25" s="15"/>
      <c r="C25" s="15"/>
      <c r="D25" s="15"/>
      <c r="E25" s="15"/>
      <c r="F25" s="15"/>
      <c r="G25" s="15"/>
      <c r="H25" s="15"/>
    </row>
    <row r="26" spans="1:14">
      <c r="A26" s="95"/>
      <c r="B26" s="15"/>
      <c r="C26" s="15"/>
      <c r="D26" s="15"/>
      <c r="E26" s="15"/>
      <c r="F26" s="15"/>
      <c r="G26" s="15"/>
      <c r="H26" s="15"/>
    </row>
    <row r="27" spans="1:14">
      <c r="A27" s="95"/>
      <c r="B27" s="15"/>
      <c r="C27" s="15"/>
      <c r="D27" s="15"/>
      <c r="E27" s="15"/>
      <c r="F27" s="15"/>
      <c r="G27" s="15"/>
      <c r="H27" s="15"/>
    </row>
    <row r="28" spans="1:14">
      <c r="A28" s="95"/>
      <c r="B28" s="15"/>
      <c r="C28" s="15"/>
      <c r="D28" s="15"/>
      <c r="E28" s="15"/>
      <c r="F28" s="15"/>
      <c r="G28" s="15"/>
      <c r="H28" s="15"/>
    </row>
    <row r="29" spans="1:14">
      <c r="A29" s="95"/>
      <c r="B29" s="15"/>
      <c r="C29" s="15"/>
      <c r="D29" s="15"/>
      <c r="E29" s="15"/>
      <c r="F29" s="15"/>
      <c r="G29" s="15"/>
      <c r="H29" s="15"/>
    </row>
    <row r="30" spans="1:14">
      <c r="A30" s="53"/>
    </row>
    <row r="31" spans="1:14">
      <c r="A31" s="53"/>
    </row>
    <row r="32" spans="1:14">
      <c r="A32" s="53"/>
    </row>
    <row r="33" spans="1:1">
      <c r="A33" s="53"/>
    </row>
    <row r="34" spans="1:1">
      <c r="A34" s="53"/>
    </row>
    <row r="35" spans="1:1">
      <c r="A35" s="53"/>
    </row>
    <row r="36" spans="1:1">
      <c r="A36" s="53"/>
    </row>
    <row r="37" spans="1:1">
      <c r="A37" s="53"/>
    </row>
    <row r="38" spans="1:1">
      <c r="A38" s="53"/>
    </row>
    <row r="39" spans="1:1">
      <c r="A39" s="53"/>
    </row>
    <row r="40" spans="1:1">
      <c r="A40" s="53"/>
    </row>
    <row r="41" spans="1:1">
      <c r="A41" s="53"/>
    </row>
    <row r="42" spans="1:1">
      <c r="A42" s="53"/>
    </row>
    <row r="43" spans="1:1">
      <c r="A43" s="53"/>
    </row>
    <row r="44" spans="1:1">
      <c r="A44" s="53"/>
    </row>
    <row r="45" spans="1:1">
      <c r="A45" s="53"/>
    </row>
    <row r="46" spans="1:1">
      <c r="A46" s="53"/>
    </row>
    <row r="47" spans="1:1">
      <c r="A47" s="53"/>
    </row>
    <row r="48" spans="1:1">
      <c r="A48" s="53"/>
    </row>
    <row r="49" spans="1:3">
      <c r="A49" s="53"/>
    </row>
    <row r="50" spans="1:3">
      <c r="A50" s="53"/>
    </row>
    <row r="51" spans="1:3">
      <c r="A51" s="53"/>
    </row>
    <row r="52" spans="1:3">
      <c r="A52" s="53"/>
    </row>
    <row r="53" spans="1:3">
      <c r="A53" s="53"/>
    </row>
    <row r="54" spans="1:3">
      <c r="A54" s="53"/>
    </row>
    <row r="55" spans="1:3">
      <c r="A55" s="53"/>
    </row>
    <row r="56" spans="1:3">
      <c r="A56" s="53"/>
    </row>
    <row r="57" spans="1:3">
      <c r="A57" s="53"/>
    </row>
    <row r="58" spans="1:3">
      <c r="A58" s="53"/>
      <c r="C58" s="55"/>
    </row>
    <row r="59" spans="1:3">
      <c r="A59" s="53"/>
      <c r="C59" s="55"/>
    </row>
    <row r="60" spans="1:3">
      <c r="A60" s="53"/>
      <c r="C60" s="55"/>
    </row>
    <row r="61" spans="1:3">
      <c r="A61" s="53"/>
      <c r="C61" s="55"/>
    </row>
    <row r="62" spans="1:3">
      <c r="A62" s="53"/>
    </row>
    <row r="63" spans="1:3">
      <c r="A63" s="53"/>
    </row>
    <row r="64" spans="1:3">
      <c r="A64" s="53"/>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B21"/>
  <sheetViews>
    <sheetView zoomScaleNormal="100" workbookViewId="0">
      <selection activeCell="H18" sqref="H18"/>
    </sheetView>
  </sheetViews>
  <sheetFormatPr defaultRowHeight="14.25"/>
  <cols>
    <col min="2" max="2" width="19.375" bestFit="1" customWidth="1"/>
  </cols>
  <sheetData>
    <row r="1" spans="1:2">
      <c r="A1" t="s">
        <v>153</v>
      </c>
      <c r="B1" t="s">
        <v>210</v>
      </c>
    </row>
    <row r="2" spans="1:2">
      <c r="A2" t="s">
        <v>120</v>
      </c>
      <c r="B2">
        <v>24.658062448511334</v>
      </c>
    </row>
    <row r="3" spans="1:2">
      <c r="A3" t="s">
        <v>48</v>
      </c>
      <c r="B3">
        <v>15.8</v>
      </c>
    </row>
    <row r="4" spans="1:2">
      <c r="A4" t="s">
        <v>60</v>
      </c>
      <c r="B4">
        <v>14.974183661600019</v>
      </c>
    </row>
    <row r="5" spans="1:2">
      <c r="A5" t="s">
        <v>124</v>
      </c>
      <c r="B5">
        <v>10.074053835421925</v>
      </c>
    </row>
    <row r="6" spans="1:2">
      <c r="A6" t="s">
        <v>123</v>
      </c>
      <c r="B6">
        <v>9.9619165774330245</v>
      </c>
    </row>
    <row r="7" spans="1:2">
      <c r="A7" t="s">
        <v>55</v>
      </c>
      <c r="B7">
        <v>9.8373840707265536</v>
      </c>
    </row>
    <row r="8" spans="1:2">
      <c r="A8" t="s">
        <v>50</v>
      </c>
      <c r="B8">
        <v>8.0288956321397968</v>
      </c>
    </row>
    <row r="9" spans="1:2">
      <c r="A9" t="s">
        <v>121</v>
      </c>
      <c r="B9">
        <v>7.8353230748563503</v>
      </c>
    </row>
    <row r="10" spans="1:2">
      <c r="A10" t="s">
        <v>58</v>
      </c>
      <c r="B10">
        <v>6.8653321016352518</v>
      </c>
    </row>
    <row r="11" spans="1:2">
      <c r="A11" t="s">
        <v>119</v>
      </c>
      <c r="B11">
        <v>6.5670658698443729</v>
      </c>
    </row>
    <row r="12" spans="1:2">
      <c r="A12" t="s">
        <v>25</v>
      </c>
      <c r="B12">
        <v>5.8286265498186189</v>
      </c>
    </row>
    <row r="13" spans="1:2">
      <c r="A13" t="s">
        <v>127</v>
      </c>
      <c r="B13">
        <v>5.577246683678112</v>
      </c>
    </row>
    <row r="14" spans="1:2">
      <c r="A14" t="s">
        <v>122</v>
      </c>
      <c r="B14">
        <v>4.5452492247496759</v>
      </c>
    </row>
    <row r="15" spans="1:2">
      <c r="A15" t="s">
        <v>125</v>
      </c>
      <c r="B15">
        <v>1.9740907168878534</v>
      </c>
    </row>
    <row r="16" spans="1:2">
      <c r="A16" t="s">
        <v>52</v>
      </c>
      <c r="B16">
        <v>1.6061269180409079</v>
      </c>
    </row>
    <row r="17" spans="1:2">
      <c r="A17" t="s">
        <v>53</v>
      </c>
      <c r="B17">
        <v>1.5847708959523077</v>
      </c>
    </row>
    <row r="18" spans="1:2">
      <c r="A18" t="s">
        <v>126</v>
      </c>
      <c r="B18">
        <v>1.2949972129690215</v>
      </c>
    </row>
    <row r="19" spans="1:2">
      <c r="A19" t="s">
        <v>46</v>
      </c>
      <c r="B19">
        <v>0.29832050346054567</v>
      </c>
    </row>
    <row r="20" spans="1:2">
      <c r="A20" t="s">
        <v>128</v>
      </c>
      <c r="B20">
        <v>0.21876202731725003</v>
      </c>
    </row>
    <row r="21" spans="1:2">
      <c r="A21" t="s">
        <v>129</v>
      </c>
      <c r="B21">
        <v>0.19168443735476268</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rgb="FF009900"/>
  </sheetPr>
  <dimension ref="A1:J26"/>
  <sheetViews>
    <sheetView zoomScale="130" zoomScaleNormal="130" workbookViewId="0"/>
  </sheetViews>
  <sheetFormatPr defaultColWidth="9" defaultRowHeight="15"/>
  <cols>
    <col min="1" max="16384" width="9" style="14"/>
  </cols>
  <sheetData>
    <row r="1" spans="1:10">
      <c r="A1" s="65" t="s">
        <v>28</v>
      </c>
    </row>
    <row r="2" spans="1:10">
      <c r="A2" s="14" t="s">
        <v>29</v>
      </c>
      <c r="J2" s="58"/>
    </row>
    <row r="3" spans="1:10">
      <c r="J3" s="66"/>
    </row>
    <row r="14" spans="1:10">
      <c r="A14" s="99" t="s">
        <v>44</v>
      </c>
      <c r="B14" s="15"/>
      <c r="C14" s="15"/>
      <c r="D14" s="15"/>
      <c r="E14" s="15"/>
      <c r="F14" s="15"/>
      <c r="G14" s="15"/>
    </row>
    <row r="15" spans="1:10">
      <c r="A15" s="15" t="s">
        <v>27</v>
      </c>
      <c r="B15" s="15"/>
      <c r="C15" s="15"/>
      <c r="D15" s="15"/>
      <c r="E15" s="15"/>
      <c r="F15" s="15"/>
      <c r="G15" s="15"/>
    </row>
    <row r="16" spans="1:10">
      <c r="A16" s="15"/>
      <c r="B16" s="15"/>
      <c r="C16" s="15"/>
      <c r="D16" s="15"/>
      <c r="E16" s="15"/>
      <c r="F16" s="15"/>
      <c r="G16" s="15"/>
    </row>
    <row r="17" spans="1:7">
      <c r="A17" s="15"/>
      <c r="B17" s="15"/>
      <c r="C17" s="15"/>
      <c r="D17" s="15"/>
      <c r="E17" s="15"/>
      <c r="F17" s="15"/>
      <c r="G17" s="15"/>
    </row>
    <row r="18" spans="1:7">
      <c r="A18" s="15"/>
      <c r="B18" s="15"/>
      <c r="C18" s="15"/>
      <c r="D18" s="15"/>
      <c r="E18" s="15"/>
      <c r="F18" s="15"/>
      <c r="G18" s="15"/>
    </row>
    <row r="19" spans="1:7">
      <c r="A19" s="15"/>
      <c r="B19" s="15"/>
      <c r="C19" s="15"/>
      <c r="D19" s="15"/>
      <c r="E19" s="15"/>
      <c r="F19" s="15"/>
      <c r="G19" s="15"/>
    </row>
    <row r="20" spans="1:7">
      <c r="A20" s="15"/>
      <c r="B20" s="15"/>
      <c r="C20" s="15"/>
      <c r="D20" s="15"/>
      <c r="E20" s="15"/>
      <c r="F20" s="15"/>
      <c r="G20" s="15"/>
    </row>
    <row r="21" spans="1:7">
      <c r="A21" s="15"/>
      <c r="B21" s="15"/>
      <c r="C21" s="15"/>
      <c r="D21" s="15"/>
      <c r="E21" s="15"/>
      <c r="F21" s="15"/>
      <c r="G21" s="94"/>
    </row>
    <row r="22" spans="1:7">
      <c r="A22" s="15"/>
      <c r="B22" s="15"/>
      <c r="C22" s="15"/>
      <c r="D22" s="15"/>
      <c r="E22" s="15"/>
      <c r="F22" s="15"/>
      <c r="G22" s="15"/>
    </row>
    <row r="23" spans="1:7">
      <c r="A23" s="15"/>
      <c r="B23" s="15"/>
      <c r="C23" s="15"/>
      <c r="D23" s="15"/>
      <c r="E23" s="15"/>
      <c r="F23" s="15"/>
      <c r="G23" s="15"/>
    </row>
    <row r="24" spans="1:7">
      <c r="A24" s="15"/>
      <c r="B24" s="15"/>
      <c r="C24" s="15"/>
      <c r="D24" s="15"/>
      <c r="E24" s="15"/>
      <c r="F24" s="15"/>
      <c r="G24" s="15"/>
    </row>
    <row r="25" spans="1:7">
      <c r="A25" s="15"/>
      <c r="B25" s="15"/>
      <c r="C25" s="15"/>
      <c r="D25" s="15"/>
      <c r="E25" s="15"/>
      <c r="F25" s="15"/>
      <c r="G25" s="15"/>
    </row>
    <row r="26" spans="1:7">
      <c r="A26" s="15"/>
      <c r="B26" s="15"/>
      <c r="C26" s="15"/>
      <c r="D26" s="15"/>
      <c r="E26" s="15"/>
      <c r="F26" s="15"/>
      <c r="G26" s="15"/>
    </row>
  </sheetData>
  <pageMargins left="0.7" right="0.7" top="0.75" bottom="0.75" header="0.3" footer="0.3"/>
  <pageSetup paperSize="9" orientation="portrait" verticalDpi="1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A44"/>
  <sheetViews>
    <sheetView showGridLines="0" zoomScale="115" zoomScaleNormal="115" workbookViewId="0">
      <selection activeCell="I13" sqref="I13"/>
    </sheetView>
  </sheetViews>
  <sheetFormatPr defaultRowHeight="14.25"/>
  <sheetData>
    <row r="1" spans="1:1">
      <c r="A1" t="s">
        <v>139</v>
      </c>
    </row>
    <row r="3" spans="1:1" ht="15">
      <c r="A3" s="191" t="s">
        <v>135</v>
      </c>
    </row>
    <row r="4" spans="1:1">
      <c r="A4" t="s">
        <v>136</v>
      </c>
    </row>
    <row r="12" spans="1:1" ht="15" customHeight="1"/>
    <row r="18" spans="1:1">
      <c r="A18" t="s">
        <v>140</v>
      </c>
    </row>
    <row r="19" spans="1:1">
      <c r="A19" t="s">
        <v>130</v>
      </c>
    </row>
    <row r="44" ht="14.25" customHeight="1"/>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B21"/>
  <sheetViews>
    <sheetView zoomScaleNormal="100" workbookViewId="0">
      <selection activeCell="D5" sqref="D5"/>
    </sheetView>
  </sheetViews>
  <sheetFormatPr defaultRowHeight="14.25"/>
  <cols>
    <col min="2" max="2" width="19.375" bestFit="1" customWidth="1"/>
  </cols>
  <sheetData>
    <row r="1" spans="1:2">
      <c r="A1" t="s">
        <v>153</v>
      </c>
      <c r="B1" t="s">
        <v>211</v>
      </c>
    </row>
    <row r="2" spans="1:2">
      <c r="A2" t="s">
        <v>129</v>
      </c>
      <c r="B2">
        <v>69.948324224819586</v>
      </c>
    </row>
    <row r="3" spans="1:2">
      <c r="A3" t="s">
        <v>60</v>
      </c>
      <c r="B3">
        <v>25.597763029583799</v>
      </c>
    </row>
    <row r="4" spans="1:2">
      <c r="A4" t="s">
        <v>52</v>
      </c>
      <c r="B4">
        <v>16.728557371127664</v>
      </c>
    </row>
    <row r="5" spans="1:2">
      <c r="A5" t="s">
        <v>127</v>
      </c>
      <c r="B5">
        <v>16.39152035213818</v>
      </c>
    </row>
    <row r="6" spans="1:2">
      <c r="A6" t="s">
        <v>46</v>
      </c>
      <c r="B6">
        <v>13.068698489649409</v>
      </c>
    </row>
    <row r="7" spans="1:2">
      <c r="A7" t="s">
        <v>53</v>
      </c>
      <c r="B7">
        <v>11.834575597014066</v>
      </c>
    </row>
    <row r="8" spans="1:2">
      <c r="A8" t="s">
        <v>48</v>
      </c>
      <c r="B8">
        <v>11.600000000000001</v>
      </c>
    </row>
    <row r="9" spans="1:2">
      <c r="A9" t="s">
        <v>124</v>
      </c>
      <c r="B9">
        <v>11.397570678799202</v>
      </c>
    </row>
    <row r="10" spans="1:2" ht="15">
      <c r="A10" s="167" t="s">
        <v>25</v>
      </c>
      <c r="B10">
        <v>11.247172833563214</v>
      </c>
    </row>
    <row r="11" spans="1:2">
      <c r="A11" t="s">
        <v>126</v>
      </c>
      <c r="B11">
        <v>11.159383326276389</v>
      </c>
    </row>
    <row r="12" spans="1:2">
      <c r="A12" t="s">
        <v>128</v>
      </c>
      <c r="B12">
        <v>9.5052243317069163</v>
      </c>
    </row>
    <row r="13" spans="1:2">
      <c r="A13" t="s">
        <v>123</v>
      </c>
      <c r="B13">
        <v>8.8462605311912981</v>
      </c>
    </row>
    <row r="14" spans="1:2">
      <c r="A14" t="s">
        <v>55</v>
      </c>
      <c r="B14">
        <v>4.2872769747152297</v>
      </c>
    </row>
    <row r="15" spans="1:2">
      <c r="A15" t="s">
        <v>125</v>
      </c>
      <c r="B15">
        <v>4.2576752521957539</v>
      </c>
    </row>
    <row r="16" spans="1:2">
      <c r="A16" t="s">
        <v>120</v>
      </c>
      <c r="B16">
        <v>3.6981125592362591</v>
      </c>
    </row>
    <row r="17" spans="1:2">
      <c r="A17" t="s">
        <v>121</v>
      </c>
      <c r="B17">
        <v>3.2461330981927814</v>
      </c>
    </row>
    <row r="18" spans="1:2">
      <c r="A18" t="s">
        <v>58</v>
      </c>
      <c r="B18">
        <v>2.6742380964313464</v>
      </c>
    </row>
    <row r="19" spans="1:2">
      <c r="A19" t="s">
        <v>119</v>
      </c>
      <c r="B19">
        <v>2.4393677332131483</v>
      </c>
    </row>
    <row r="20" spans="1:2">
      <c r="A20" t="s">
        <v>50</v>
      </c>
      <c r="B20">
        <v>1.7373718899630692</v>
      </c>
    </row>
    <row r="21" spans="1:2">
      <c r="A21" t="s">
        <v>122</v>
      </c>
      <c r="B21">
        <v>1.3174451414740245</v>
      </c>
    </row>
  </sheetData>
  <pageMargins left="0.7" right="0.7" top="0.75" bottom="0.75" header="0.3" footer="0.3"/>
  <pageSetup paperSize="9"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A43"/>
  <sheetViews>
    <sheetView showGridLines="0" zoomScale="85" zoomScaleNormal="85" workbookViewId="0">
      <selection activeCell="A3" sqref="A3"/>
    </sheetView>
  </sheetViews>
  <sheetFormatPr defaultRowHeight="14.25"/>
  <sheetData>
    <row r="1" spans="1:1">
      <c r="A1" t="s">
        <v>138</v>
      </c>
    </row>
    <row r="3" spans="1:1" ht="15">
      <c r="A3" s="191" t="s">
        <v>137</v>
      </c>
    </row>
    <row r="4" spans="1:1">
      <c r="A4" t="s">
        <v>136</v>
      </c>
    </row>
    <row r="12" spans="1:1" ht="15" customHeight="1"/>
    <row r="18" spans="1:1">
      <c r="A18" t="s">
        <v>130</v>
      </c>
    </row>
    <row r="43" ht="14.25" customHeight="1"/>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1"/>
  <sheetViews>
    <sheetView topLeftCell="A7" zoomScale="85" zoomScaleNormal="85" workbookViewId="0">
      <selection activeCell="A20" sqref="A20"/>
    </sheetView>
  </sheetViews>
  <sheetFormatPr defaultRowHeight="14.25"/>
  <cols>
    <col min="1" max="1" width="67" customWidth="1"/>
  </cols>
  <sheetData>
    <row r="3" spans="1:11" ht="16.5" thickBot="1">
      <c r="A3" s="246" t="s">
        <v>177</v>
      </c>
      <c r="B3" s="247"/>
      <c r="C3" s="247"/>
      <c r="D3" s="247"/>
      <c r="E3" s="247"/>
      <c r="F3" s="247"/>
      <c r="G3" s="247"/>
      <c r="H3" s="247"/>
      <c r="I3" s="247"/>
      <c r="J3" s="248"/>
      <c r="K3" s="248"/>
    </row>
    <row r="4" spans="1:11" ht="30.75" thickBot="1">
      <c r="A4" s="192"/>
      <c r="B4" s="193" t="s">
        <v>178</v>
      </c>
      <c r="C4" s="193" t="s">
        <v>179</v>
      </c>
      <c r="D4" s="193" t="s">
        <v>180</v>
      </c>
      <c r="E4" s="193" t="s">
        <v>181</v>
      </c>
      <c r="F4" s="193" t="s">
        <v>182</v>
      </c>
      <c r="G4" s="193" t="s">
        <v>183</v>
      </c>
      <c r="H4" s="193" t="s">
        <v>184</v>
      </c>
      <c r="I4" s="193" t="s">
        <v>185</v>
      </c>
      <c r="J4" s="194" t="s">
        <v>186</v>
      </c>
      <c r="K4" s="195" t="s">
        <v>187</v>
      </c>
    </row>
    <row r="5" spans="1:11" ht="15.75" thickBot="1">
      <c r="A5" s="196" t="s">
        <v>188</v>
      </c>
      <c r="B5" s="197">
        <v>4.9000000000000002E-2</v>
      </c>
      <c r="C5" s="197">
        <v>4.1000000000000002E-2</v>
      </c>
      <c r="D5" s="197">
        <v>4.2999999999999997E-2</v>
      </c>
      <c r="E5" s="197">
        <v>0.09</v>
      </c>
      <c r="F5" s="197">
        <v>8.5000000000000006E-2</v>
      </c>
      <c r="G5" s="198">
        <v>0.1</v>
      </c>
      <c r="H5" s="198">
        <v>-0.8</v>
      </c>
      <c r="I5" s="198">
        <v>0.2</v>
      </c>
      <c r="J5" s="199">
        <v>4.7</v>
      </c>
      <c r="K5" s="200">
        <v>-0.5</v>
      </c>
    </row>
    <row r="6" spans="1:11" ht="15.75" thickBot="1">
      <c r="A6" s="201" t="s">
        <v>189</v>
      </c>
      <c r="B6" s="202">
        <v>5.5E-2</v>
      </c>
      <c r="C6" s="202">
        <v>5.3999999999999999E-2</v>
      </c>
      <c r="D6" s="202">
        <v>6.4000000000000001E-2</v>
      </c>
      <c r="E6" s="202">
        <v>7.8100000000000003E-2</v>
      </c>
      <c r="F6" s="202">
        <v>8.5300000000000001E-2</v>
      </c>
      <c r="G6" s="203">
        <v>-0.3</v>
      </c>
      <c r="H6" s="203">
        <v>-0.1</v>
      </c>
      <c r="I6" s="203">
        <v>1</v>
      </c>
      <c r="J6" s="204">
        <v>1.41</v>
      </c>
      <c r="K6" s="205">
        <v>0.72</v>
      </c>
    </row>
    <row r="7" spans="1:11" ht="15.75" thickBot="1">
      <c r="A7" s="206" t="s">
        <v>190</v>
      </c>
      <c r="B7" s="207">
        <v>3.75</v>
      </c>
      <c r="C7" s="207">
        <v>3.46</v>
      </c>
      <c r="D7" s="207">
        <v>3.2149999999999999</v>
      </c>
      <c r="E7" s="207">
        <v>3.11</v>
      </c>
      <c r="F7" s="207">
        <v>3.52</v>
      </c>
      <c r="G7" s="197">
        <v>8.1000000000000003E-2</v>
      </c>
      <c r="H7" s="197">
        <v>-7.8E-2</v>
      </c>
      <c r="I7" s="208">
        <v>-6.9000000000000006E-2</v>
      </c>
      <c r="J7" s="209">
        <v>-3.2659409020217689E-2</v>
      </c>
      <c r="K7" s="210">
        <v>0.13150000000000001</v>
      </c>
    </row>
    <row r="8" spans="1:11" ht="15.75" thickBot="1">
      <c r="A8" s="211" t="s">
        <v>191</v>
      </c>
      <c r="B8" s="207">
        <v>4.29</v>
      </c>
      <c r="C8" s="207">
        <v>3.88</v>
      </c>
      <c r="D8" s="207">
        <v>3.94</v>
      </c>
      <c r="E8" s="207">
        <v>3.5198999999999998</v>
      </c>
      <c r="F8" s="207">
        <v>3.7530000000000001</v>
      </c>
      <c r="G8" s="197">
        <v>3.3000000000000002E-2</v>
      </c>
      <c r="H8" s="197">
        <v>-9.6000000000000002E-2</v>
      </c>
      <c r="I8" s="197">
        <v>1.4999999999999999E-2</v>
      </c>
      <c r="J8" s="212">
        <v>-0.10662436548223353</v>
      </c>
      <c r="K8" s="213">
        <v>6.6223472257734617E-2</v>
      </c>
    </row>
    <row r="9" spans="1:11" ht="15.75" thickBot="1">
      <c r="A9" s="211" t="s">
        <v>192</v>
      </c>
      <c r="B9" s="207">
        <v>1.1499999999999999</v>
      </c>
      <c r="C9" s="207">
        <v>1.1200000000000001</v>
      </c>
      <c r="D9" s="207">
        <v>1.22</v>
      </c>
      <c r="E9" s="207">
        <v>1.1319999999999999</v>
      </c>
      <c r="F9" s="214">
        <v>1.0660000000000001</v>
      </c>
      <c r="G9" s="197">
        <v>-4.7E-2</v>
      </c>
      <c r="H9" s="197">
        <v>-1.9E-2</v>
      </c>
      <c r="I9" s="197">
        <v>-8.7999999999999995E-2</v>
      </c>
      <c r="J9" s="212">
        <v>-7.2131147540983709E-2</v>
      </c>
      <c r="K9" s="213">
        <v>-5.8303886925794912E-2</v>
      </c>
    </row>
    <row r="10" spans="1:11" ht="15.75" thickBot="1">
      <c r="A10" s="211" t="s">
        <v>193</v>
      </c>
      <c r="B10" s="215">
        <v>109.87</v>
      </c>
      <c r="C10" s="215">
        <v>108.52</v>
      </c>
      <c r="D10" s="215">
        <v>103.08</v>
      </c>
      <c r="E10" s="215">
        <v>115.096</v>
      </c>
      <c r="F10" s="216">
        <v>131.946</v>
      </c>
      <c r="G10" s="217">
        <v>-2.4E-2</v>
      </c>
      <c r="H10" s="217">
        <v>-1.2E-2</v>
      </c>
      <c r="I10" s="217">
        <v>-5.0099999999999999E-2</v>
      </c>
      <c r="J10" s="218">
        <v>0.11656965463717506</v>
      </c>
      <c r="K10" s="219">
        <v>0.14639952735108075</v>
      </c>
    </row>
    <row r="11" spans="1:11" ht="15.75" thickBot="1">
      <c r="A11" s="220" t="s">
        <v>194</v>
      </c>
      <c r="B11" s="221">
        <v>87.77</v>
      </c>
      <c r="C11" s="221">
        <v>80.63</v>
      </c>
      <c r="D11" s="221">
        <v>76.5</v>
      </c>
      <c r="E11" s="221">
        <v>70.438536132400003</v>
      </c>
      <c r="F11" s="221">
        <v>75.111999999999995</v>
      </c>
      <c r="G11" s="202">
        <v>3.1E-2</v>
      </c>
      <c r="H11" s="202">
        <v>-8.1000000000000003E-2</v>
      </c>
      <c r="I11" s="202">
        <v>-5.0999999999999997E-2</v>
      </c>
      <c r="J11" s="222">
        <v>-7.9234821798692789E-2</v>
      </c>
      <c r="K11" s="223">
        <v>6.6348111761089124E-2</v>
      </c>
    </row>
    <row r="12" spans="1:11" ht="18.75" thickBot="1">
      <c r="A12" s="206" t="s">
        <v>195</v>
      </c>
      <c r="B12" s="224">
        <v>6997</v>
      </c>
      <c r="C12" s="224">
        <v>6854</v>
      </c>
      <c r="D12" s="224">
        <v>8145</v>
      </c>
      <c r="E12" s="224">
        <v>9601</v>
      </c>
      <c r="F12" s="225">
        <v>10418</v>
      </c>
      <c r="G12" s="226">
        <v>0.12809999999999999</v>
      </c>
      <c r="H12" s="226">
        <v>-2.043733028440764E-2</v>
      </c>
      <c r="I12" s="226">
        <v>0.1883571637000292</v>
      </c>
      <c r="J12" s="227">
        <v>0.17875997544505839</v>
      </c>
      <c r="K12" s="228">
        <v>8.5099999999999995E-2</v>
      </c>
    </row>
    <row r="13" spans="1:11" ht="15.75" thickBot="1">
      <c r="A13" s="211" t="s">
        <v>196</v>
      </c>
      <c r="B13" s="229">
        <v>0.32800000000000001</v>
      </c>
      <c r="C13" s="229">
        <v>0.34399999999999997</v>
      </c>
      <c r="D13" s="229">
        <v>0.40300000000000002</v>
      </c>
      <c r="E13" s="229">
        <v>0.46500000000000002</v>
      </c>
      <c r="F13" s="230">
        <v>0.41399999999999998</v>
      </c>
      <c r="G13" s="231">
        <v>1.6</v>
      </c>
      <c r="H13" s="231">
        <v>1.6</v>
      </c>
      <c r="I13" s="231">
        <v>5.9</v>
      </c>
      <c r="J13" s="232">
        <v>6.2</v>
      </c>
      <c r="K13" s="233">
        <v>-5.0999999999999996</v>
      </c>
    </row>
    <row r="14" spans="1:11" ht="15.75" thickBot="1">
      <c r="A14" s="234" t="s">
        <v>197</v>
      </c>
      <c r="B14" s="198">
        <v>18</v>
      </c>
      <c r="C14" s="198">
        <v>26</v>
      </c>
      <c r="D14" s="198">
        <v>36</v>
      </c>
      <c r="E14" s="198">
        <v>67</v>
      </c>
      <c r="F14" s="235">
        <v>58</v>
      </c>
      <c r="G14" s="198"/>
      <c r="H14" s="198"/>
      <c r="I14" s="198"/>
      <c r="J14" s="199"/>
      <c r="K14" s="200"/>
    </row>
    <row r="15" spans="1:11" ht="15.75" thickBot="1">
      <c r="A15" s="236" t="s">
        <v>198</v>
      </c>
      <c r="B15" s="198">
        <v>71</v>
      </c>
      <c r="C15" s="198">
        <v>86</v>
      </c>
      <c r="D15" s="198">
        <v>120</v>
      </c>
      <c r="E15" s="198">
        <v>127</v>
      </c>
      <c r="F15" s="235">
        <v>102</v>
      </c>
      <c r="G15" s="198"/>
      <c r="H15" s="198"/>
      <c r="I15" s="198"/>
      <c r="J15" s="199"/>
      <c r="K15" s="200"/>
    </row>
    <row r="16" spans="1:11" ht="15.75" thickBot="1">
      <c r="A16" s="236" t="s">
        <v>199</v>
      </c>
      <c r="B16" s="198">
        <v>-0.2</v>
      </c>
      <c r="C16" s="198">
        <v>-0.3</v>
      </c>
      <c r="D16" s="198">
        <v>-0.7</v>
      </c>
      <c r="E16" s="198">
        <v>1.1000000000000001</v>
      </c>
      <c r="F16" s="235">
        <v>4.0999999999999996</v>
      </c>
      <c r="G16" s="198"/>
      <c r="H16" s="198"/>
      <c r="I16" s="198"/>
      <c r="J16" s="199"/>
      <c r="K16" s="200"/>
    </row>
    <row r="17" spans="1:11" ht="15.75" thickBot="1">
      <c r="A17" s="211" t="s">
        <v>200</v>
      </c>
      <c r="B17" s="198"/>
      <c r="C17" s="198"/>
      <c r="D17" s="198"/>
      <c r="E17" s="198"/>
      <c r="F17" s="198"/>
      <c r="G17" s="198">
        <v>10.199999999999999</v>
      </c>
      <c r="H17" s="198">
        <v>-7</v>
      </c>
      <c r="I17" s="198">
        <v>-2</v>
      </c>
      <c r="J17" s="199">
        <v>-28</v>
      </c>
      <c r="K17" s="200">
        <v>21.5</v>
      </c>
    </row>
    <row r="18" spans="1:11" ht="15.75" thickBot="1">
      <c r="A18" s="236" t="s">
        <v>201</v>
      </c>
      <c r="B18" s="198"/>
      <c r="C18" s="198"/>
      <c r="D18" s="198"/>
      <c r="E18" s="198"/>
      <c r="F18" s="198"/>
      <c r="G18" s="237">
        <v>-7.9328477981999992</v>
      </c>
      <c r="H18" s="237">
        <v>-5.2567953762000004</v>
      </c>
      <c r="I18" s="237">
        <v>-6.2149235183999991</v>
      </c>
      <c r="J18" s="238">
        <v>-9.5273101130000022</v>
      </c>
      <c r="K18" s="239">
        <v>-20.635289356183002</v>
      </c>
    </row>
    <row r="19" spans="1:11" ht="15.75" thickBot="1">
      <c r="A19" s="240" t="s">
        <v>202</v>
      </c>
      <c r="B19" s="203"/>
      <c r="C19" s="203"/>
      <c r="D19" s="203"/>
      <c r="E19" s="203"/>
      <c r="F19" s="203"/>
      <c r="G19" s="241">
        <v>9.0270939686000009</v>
      </c>
      <c r="H19" s="241">
        <v>10.138259662000001</v>
      </c>
      <c r="I19" s="241">
        <v>9.0077849764</v>
      </c>
      <c r="J19" s="242">
        <v>11.587732697399996</v>
      </c>
      <c r="K19" s="243">
        <v>12.426317663700001</v>
      </c>
    </row>
    <row r="20" spans="1:11" ht="16.5">
      <c r="A20" s="244" t="s">
        <v>203</v>
      </c>
      <c r="B20" s="14"/>
      <c r="C20" s="14"/>
      <c r="D20" s="14"/>
      <c r="E20" s="14"/>
      <c r="F20" s="14"/>
      <c r="G20" s="14"/>
      <c r="H20" s="14"/>
      <c r="I20" s="14"/>
      <c r="J20" s="14"/>
      <c r="K20" s="14"/>
    </row>
    <row r="21" spans="1:11" ht="15">
      <c r="A21" s="245" t="s">
        <v>27</v>
      </c>
      <c r="B21" s="14"/>
      <c r="C21" s="14"/>
      <c r="D21" s="14"/>
      <c r="E21" s="14"/>
      <c r="F21" s="14"/>
      <c r="G21" s="14"/>
      <c r="H21" s="14"/>
      <c r="I21" s="14"/>
      <c r="J21" s="14"/>
      <c r="K21" s="14"/>
    </row>
  </sheetData>
  <mergeCells count="1">
    <mergeCell ref="A3: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rgb="FF009900"/>
  </sheetPr>
  <dimension ref="A1:C18"/>
  <sheetViews>
    <sheetView zoomScaleNormal="100" workbookViewId="0">
      <selection activeCell="K17" sqref="K17"/>
    </sheetView>
  </sheetViews>
  <sheetFormatPr defaultColWidth="9" defaultRowHeight="15"/>
  <cols>
    <col min="1" max="1" width="9" style="14"/>
    <col min="2" max="2" width="11.25" style="14" bestFit="1" customWidth="1"/>
    <col min="3" max="16384" width="9" style="14"/>
  </cols>
  <sheetData>
    <row r="1" spans="1:3">
      <c r="A1" s="65" t="s">
        <v>18</v>
      </c>
    </row>
    <row r="2" spans="1:3">
      <c r="A2" s="22" t="s">
        <v>153</v>
      </c>
      <c r="B2" s="22" t="s">
        <v>154</v>
      </c>
      <c r="C2" s="22" t="s">
        <v>155</v>
      </c>
    </row>
    <row r="3" spans="1:3">
      <c r="A3" s="133" t="s">
        <v>46</v>
      </c>
      <c r="B3" s="14">
        <v>29.297252814782748</v>
      </c>
    </row>
    <row r="4" spans="1:3">
      <c r="A4" s="133" t="s">
        <v>47</v>
      </c>
      <c r="B4" s="14">
        <v>13.229123659372622</v>
      </c>
    </row>
    <row r="5" spans="1:3">
      <c r="A5" s="133" t="s">
        <v>48</v>
      </c>
      <c r="C5" s="14">
        <v>13.2</v>
      </c>
    </row>
    <row r="6" spans="1:3">
      <c r="A6" s="133" t="s">
        <v>49</v>
      </c>
      <c r="B6" s="14">
        <v>12.197542172353248</v>
      </c>
    </row>
    <row r="7" spans="1:3">
      <c r="A7" s="133" t="s">
        <v>50</v>
      </c>
      <c r="B7" s="14">
        <v>10.616919098633183</v>
      </c>
    </row>
    <row r="8" spans="1:3">
      <c r="A8" s="133" t="s">
        <v>51</v>
      </c>
      <c r="B8" s="14">
        <v>10.280469044489948</v>
      </c>
    </row>
    <row r="9" spans="1:3">
      <c r="A9" s="133" t="s">
        <v>52</v>
      </c>
      <c r="B9" s="14">
        <v>10.149876110473189</v>
      </c>
    </row>
    <row r="10" spans="1:3">
      <c r="A10" s="133" t="s">
        <v>53</v>
      </c>
      <c r="B10" s="14">
        <v>7.8639144174180275</v>
      </c>
    </row>
    <row r="11" spans="1:3">
      <c r="A11" s="133" t="s">
        <v>54</v>
      </c>
      <c r="B11" s="14">
        <v>7.2544154138082124</v>
      </c>
    </row>
    <row r="12" spans="1:3">
      <c r="A12" s="133" t="s">
        <v>55</v>
      </c>
      <c r="B12" s="14">
        <v>6.5114560236511521</v>
      </c>
    </row>
    <row r="13" spans="1:3">
      <c r="A13" s="133" t="s">
        <v>56</v>
      </c>
      <c r="B13" s="14">
        <v>6.2938023910952374</v>
      </c>
    </row>
    <row r="14" spans="1:3">
      <c r="A14" s="133" t="s">
        <v>57</v>
      </c>
      <c r="B14" s="14">
        <v>5.9283330405761614</v>
      </c>
    </row>
    <row r="15" spans="1:3">
      <c r="A15" s="133" t="s">
        <v>58</v>
      </c>
      <c r="B15" s="14">
        <v>1.1389521640091216</v>
      </c>
    </row>
    <row r="16" spans="1:3">
      <c r="A16" s="133" t="s">
        <v>59</v>
      </c>
      <c r="B16" s="14">
        <v>-4.9614033288025938</v>
      </c>
    </row>
    <row r="17" spans="1:2">
      <c r="A17" s="133" t="s">
        <v>60</v>
      </c>
      <c r="B17" s="14">
        <v>-5.5942731611241525</v>
      </c>
    </row>
    <row r="18" spans="1:2">
      <c r="A18" s="133"/>
    </row>
  </sheetData>
  <sortState ref="A2:F20">
    <sortCondition ref="B2"/>
  </sortState>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rgb="FF009900"/>
  </sheetPr>
  <dimension ref="A1:J26"/>
  <sheetViews>
    <sheetView zoomScaleNormal="100" workbookViewId="0">
      <selection activeCell="A15" sqref="A15"/>
    </sheetView>
  </sheetViews>
  <sheetFormatPr defaultColWidth="9" defaultRowHeight="15"/>
  <cols>
    <col min="1" max="1" width="67" style="14" customWidth="1"/>
    <col min="2" max="16384" width="9" style="14"/>
  </cols>
  <sheetData>
    <row r="1" spans="1:10">
      <c r="A1" s="65" t="s">
        <v>45</v>
      </c>
      <c r="H1" s="58"/>
    </row>
    <row r="2" spans="1:10">
      <c r="A2" s="14" t="s">
        <v>29</v>
      </c>
    </row>
    <row r="6" spans="1:10" ht="16.5">
      <c r="J6" s="89"/>
    </row>
    <row r="13" spans="1:10">
      <c r="F13" s="2"/>
    </row>
    <row r="14" spans="1:10">
      <c r="A14" s="184" t="s">
        <v>61</v>
      </c>
      <c r="B14" s="15"/>
      <c r="C14" s="15"/>
      <c r="D14" s="15"/>
      <c r="E14" s="15"/>
      <c r="F14" s="15"/>
      <c r="G14" s="15"/>
      <c r="H14" s="15"/>
    </row>
    <row r="15" spans="1:10">
      <c r="A15" s="15" t="s">
        <v>62</v>
      </c>
      <c r="B15" s="15"/>
      <c r="C15" s="15"/>
      <c r="D15" s="15"/>
      <c r="E15" s="15"/>
      <c r="F15" s="15"/>
      <c r="G15" s="15"/>
      <c r="H15" s="15"/>
    </row>
    <row r="16" spans="1:10">
      <c r="A16" s="15"/>
      <c r="B16" s="15"/>
      <c r="C16" s="15"/>
      <c r="D16" s="15"/>
      <c r="E16" s="15"/>
      <c r="F16" s="15"/>
      <c r="G16" s="15"/>
      <c r="H16" s="15"/>
    </row>
    <row r="17" spans="1:8">
      <c r="A17" s="15"/>
      <c r="B17" s="15"/>
      <c r="C17" s="15"/>
      <c r="D17" s="15"/>
      <c r="E17" s="15"/>
      <c r="F17" s="15"/>
      <c r="G17" s="15"/>
      <c r="H17" s="15"/>
    </row>
    <row r="18" spans="1:8">
      <c r="A18" s="15"/>
      <c r="B18" s="15"/>
      <c r="C18" s="15"/>
      <c r="D18" s="15"/>
      <c r="E18" s="15"/>
      <c r="F18" s="15"/>
      <c r="G18" s="15"/>
      <c r="H18" s="15"/>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94"/>
    </row>
    <row r="22" spans="1:8">
      <c r="A22" s="15"/>
      <c r="B22" s="15"/>
      <c r="C22" s="15"/>
      <c r="D22" s="15"/>
      <c r="E22" s="15"/>
      <c r="F22" s="15"/>
      <c r="G22" s="15"/>
      <c r="H22" s="15"/>
    </row>
    <row r="23" spans="1:8">
      <c r="A23" s="15"/>
      <c r="B23" s="15"/>
      <c r="C23" s="15"/>
      <c r="D23" s="15"/>
      <c r="E23" s="15"/>
      <c r="F23" s="15"/>
      <c r="G23" s="15"/>
      <c r="H23" s="15"/>
    </row>
    <row r="24" spans="1:8">
      <c r="A24" s="15"/>
      <c r="B24" s="15"/>
      <c r="C24" s="15"/>
      <c r="D24" s="15"/>
      <c r="E24" s="15"/>
      <c r="F24" s="15"/>
      <c r="G24" s="15"/>
      <c r="H24" s="15"/>
    </row>
    <row r="25" spans="1:8">
      <c r="A25" s="15"/>
      <c r="B25" s="15"/>
      <c r="C25" s="15"/>
      <c r="D25" s="15"/>
      <c r="E25" s="15"/>
      <c r="F25" s="15"/>
      <c r="G25" s="15"/>
      <c r="H25" s="15"/>
    </row>
    <row r="26" spans="1:8">
      <c r="A26" s="15"/>
      <c r="B26" s="15"/>
      <c r="C26" s="15"/>
      <c r="D26" s="15"/>
      <c r="E26" s="15"/>
      <c r="F26" s="15"/>
      <c r="G26" s="15"/>
      <c r="H26" s="15"/>
    </row>
  </sheetData>
  <pageMargins left="0.7" right="0.7" top="0.75" bottom="0.75" header="0.3" footer="0.3"/>
  <pageSetup paperSize="9"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rgb="FF009900"/>
  </sheetPr>
  <dimension ref="A1:I16"/>
  <sheetViews>
    <sheetView zoomScale="145" zoomScaleNormal="145" workbookViewId="0">
      <selection activeCell="O6" sqref="O6"/>
    </sheetView>
  </sheetViews>
  <sheetFormatPr defaultColWidth="9" defaultRowHeight="15"/>
  <cols>
    <col min="1" max="1" width="9" style="51"/>
    <col min="2" max="2" width="9.375" style="51" bestFit="1" customWidth="1"/>
    <col min="3" max="5" width="9" style="51"/>
    <col min="6" max="6" width="9.375" style="51" bestFit="1" customWidth="1"/>
    <col min="7" max="7" width="9" style="51"/>
    <col min="8" max="8" width="8.625" style="51" customWidth="1"/>
    <col min="9" max="16384" width="9" style="51"/>
  </cols>
  <sheetData>
    <row r="1" spans="1:9">
      <c r="A1" s="88" t="s">
        <v>157</v>
      </c>
      <c r="B1" s="88" t="s">
        <v>156</v>
      </c>
      <c r="C1" s="88" t="s">
        <v>64</v>
      </c>
      <c r="D1" s="88" t="s">
        <v>65</v>
      </c>
      <c r="E1" s="88" t="s">
        <v>66</v>
      </c>
      <c r="F1" s="88" t="s">
        <v>158</v>
      </c>
      <c r="G1" s="88" t="s">
        <v>159</v>
      </c>
      <c r="H1" s="88" t="s">
        <v>160</v>
      </c>
    </row>
    <row r="2" spans="1:9">
      <c r="A2" s="51">
        <v>1</v>
      </c>
      <c r="B2" s="84">
        <v>44592</v>
      </c>
      <c r="C2" s="85">
        <v>1.2712177669647369</v>
      </c>
      <c r="D2" s="85">
        <v>1.425218396870805</v>
      </c>
      <c r="E2" s="85">
        <v>2.7331189710610992</v>
      </c>
      <c r="F2" s="134">
        <v>2022</v>
      </c>
      <c r="G2" s="85">
        <v>8.3424476828351946</v>
      </c>
      <c r="H2" s="85">
        <v>4.8575523171648038</v>
      </c>
    </row>
    <row r="3" spans="1:9">
      <c r="A3" s="51">
        <v>2</v>
      </c>
      <c r="B3" s="84">
        <v>44620</v>
      </c>
      <c r="C3" s="85">
        <v>-0.20677969900983884</v>
      </c>
      <c r="D3" s="85">
        <v>1.5436564416043752</v>
      </c>
      <c r="E3" s="85">
        <v>1.3458528951486803</v>
      </c>
      <c r="F3" s="85"/>
      <c r="G3" s="85"/>
      <c r="H3" s="85"/>
    </row>
    <row r="4" spans="1:9">
      <c r="A4" s="51">
        <v>3</v>
      </c>
      <c r="B4" s="84">
        <v>44651</v>
      </c>
      <c r="C4" s="85">
        <v>1.2184019183941104</v>
      </c>
      <c r="D4" s="85">
        <v>-3.1517331054495155</v>
      </c>
      <c r="E4" s="85">
        <v>-1.914762198888198</v>
      </c>
      <c r="F4" s="85"/>
      <c r="G4" s="85"/>
      <c r="H4" s="85"/>
    </row>
    <row r="5" spans="1:9">
      <c r="A5" s="51">
        <v>4</v>
      </c>
      <c r="B5" s="84">
        <v>44681</v>
      </c>
      <c r="C5" s="85">
        <v>4.9838522945569981</v>
      </c>
      <c r="D5" s="85">
        <v>-0.64003063655439796</v>
      </c>
      <c r="E5" s="85">
        <v>4.4395465994962136</v>
      </c>
      <c r="F5" s="85"/>
      <c r="G5" s="85"/>
      <c r="H5" s="85"/>
      <c r="I5" s="84"/>
    </row>
    <row r="6" spans="1:9">
      <c r="A6" s="51">
        <v>5</v>
      </c>
      <c r="B6" s="84">
        <v>44712</v>
      </c>
      <c r="C6" s="85">
        <v>-1.2012213937278018</v>
      </c>
      <c r="D6" s="85">
        <v>1.8323279212005881</v>
      </c>
      <c r="E6" s="85">
        <v>0.6331022007838305</v>
      </c>
      <c r="F6" s="85"/>
      <c r="G6" s="85"/>
      <c r="H6" s="85"/>
      <c r="I6" s="84"/>
    </row>
    <row r="7" spans="1:9">
      <c r="A7" s="51">
        <v>6</v>
      </c>
      <c r="B7" s="84">
        <v>44742</v>
      </c>
      <c r="C7" s="85">
        <v>3.0666761369391962</v>
      </c>
      <c r="D7" s="85">
        <v>1.6724381886332758</v>
      </c>
      <c r="E7" s="85">
        <v>4.8532055122828099</v>
      </c>
      <c r="F7" s="85"/>
      <c r="G7" s="85"/>
      <c r="H7" s="85"/>
      <c r="I7" s="84"/>
    </row>
    <row r="8" spans="1:9">
      <c r="A8" s="51">
        <v>7</v>
      </c>
      <c r="B8" s="84">
        <v>44773</v>
      </c>
      <c r="C8" s="85">
        <v>0.62356518464744892</v>
      </c>
      <c r="D8" s="85">
        <v>-3.7873757198340923</v>
      </c>
      <c r="E8" s="85">
        <v>-3.1142857142857139</v>
      </c>
      <c r="F8" s="85"/>
      <c r="G8" s="85"/>
      <c r="H8" s="85"/>
      <c r="I8" s="84"/>
    </row>
    <row r="9" spans="1:9">
      <c r="A9" s="51">
        <v>8</v>
      </c>
      <c r="B9" s="84">
        <v>44804</v>
      </c>
      <c r="C9" s="85">
        <v>2.5342804992724433</v>
      </c>
      <c r="D9" s="85">
        <v>-4.019750476160648</v>
      </c>
      <c r="E9" s="85">
        <v>-1.4744913005013238</v>
      </c>
      <c r="F9" s="85"/>
      <c r="G9" s="85"/>
      <c r="H9" s="85"/>
      <c r="I9" s="84"/>
    </row>
    <row r="10" spans="1:9">
      <c r="A10" s="51">
        <v>9</v>
      </c>
      <c r="B10" s="84">
        <v>44834</v>
      </c>
      <c r="C10" s="85">
        <v>3.6948597907348311</v>
      </c>
      <c r="D10" s="85">
        <v>2.1755064601367162</v>
      </c>
      <c r="E10" s="85">
        <v>6.0460939838371752</v>
      </c>
      <c r="F10" s="85"/>
      <c r="G10" s="85"/>
      <c r="H10" s="85"/>
      <c r="I10" s="84"/>
    </row>
    <row r="11" spans="1:9">
      <c r="A11" s="51">
        <v>10</v>
      </c>
      <c r="B11" s="84">
        <v>44865</v>
      </c>
      <c r="C11" s="85">
        <v>-0.49153655742303071</v>
      </c>
      <c r="D11" s="85">
        <v>0.12394106361006874</v>
      </c>
      <c r="E11" s="85">
        <v>-0.36692068868191541</v>
      </c>
      <c r="F11" s="85"/>
      <c r="G11" s="85"/>
      <c r="H11" s="85"/>
      <c r="I11" s="84"/>
    </row>
    <row r="12" spans="1:9">
      <c r="A12" s="51">
        <v>11</v>
      </c>
      <c r="B12" s="84">
        <v>44895</v>
      </c>
      <c r="C12" s="85">
        <v>-4.5094882758852979</v>
      </c>
      <c r="D12" s="85">
        <v>1.9559138628990942</v>
      </c>
      <c r="E12" s="85">
        <v>-2.5212464589235095</v>
      </c>
      <c r="F12" s="85"/>
      <c r="G12" s="85"/>
      <c r="H12" s="85"/>
      <c r="I12" s="84"/>
    </row>
    <row r="13" spans="1:9">
      <c r="A13" s="51">
        <v>12</v>
      </c>
      <c r="B13" s="84">
        <v>44926</v>
      </c>
      <c r="C13" s="85">
        <v>-3.1751618817869347</v>
      </c>
      <c r="D13" s="85">
        <v>5.4166350341974301</v>
      </c>
      <c r="E13" s="85">
        <v>2.2414731524104954</v>
      </c>
      <c r="F13" s="85"/>
      <c r="G13" s="85"/>
      <c r="H13" s="85"/>
      <c r="I13" s="84"/>
    </row>
    <row r="14" spans="1:9">
      <c r="I14" s="84"/>
    </row>
    <row r="15" spans="1:9">
      <c r="I15" s="84"/>
    </row>
    <row r="16" spans="1:9">
      <c r="I16" s="84"/>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tabColor rgb="FF009900"/>
  </sheetPr>
  <dimension ref="A1:H26"/>
  <sheetViews>
    <sheetView zoomScale="115" zoomScaleNormal="115" workbookViewId="0">
      <selection activeCell="A18" sqref="A18"/>
    </sheetView>
  </sheetViews>
  <sheetFormatPr defaultColWidth="9" defaultRowHeight="15"/>
  <cols>
    <col min="1" max="1" width="9" style="51"/>
    <col min="2" max="2" width="9.375" style="51" bestFit="1" customWidth="1"/>
    <col min="3" max="6" width="9" style="51"/>
    <col min="7" max="7" width="9.375" style="51" bestFit="1" customWidth="1"/>
    <col min="8" max="16384" width="9" style="51"/>
  </cols>
  <sheetData>
    <row r="1" spans="1:8">
      <c r="A1" s="65" t="s">
        <v>63</v>
      </c>
    </row>
    <row r="2" spans="1:8">
      <c r="A2" s="51" t="s">
        <v>29</v>
      </c>
      <c r="B2" s="84"/>
      <c r="C2" s="85"/>
      <c r="D2" s="85"/>
      <c r="E2" s="85"/>
    </row>
    <row r="3" spans="1:8">
      <c r="B3" s="84"/>
      <c r="C3" s="85"/>
      <c r="D3" s="85"/>
      <c r="E3" s="85"/>
      <c r="F3" s="86"/>
      <c r="G3" s="87"/>
      <c r="H3" s="87"/>
    </row>
    <row r="4" spans="1:8">
      <c r="B4" s="84"/>
      <c r="C4" s="85"/>
      <c r="D4" s="85"/>
      <c r="E4" s="85"/>
    </row>
    <row r="5" spans="1:8">
      <c r="B5" s="84"/>
      <c r="C5" s="85"/>
      <c r="D5" s="85"/>
      <c r="E5" s="85"/>
    </row>
    <row r="6" spans="1:8">
      <c r="B6" s="84"/>
      <c r="C6" s="85"/>
      <c r="D6" s="85"/>
      <c r="E6" s="85"/>
      <c r="G6" s="84"/>
    </row>
    <row r="7" spans="1:8">
      <c r="B7" s="84"/>
      <c r="C7" s="85"/>
      <c r="D7" s="85"/>
      <c r="E7" s="85"/>
    </row>
    <row r="8" spans="1:8">
      <c r="B8" s="84"/>
      <c r="C8" s="85"/>
      <c r="D8" s="85"/>
      <c r="E8" s="85"/>
    </row>
    <row r="9" spans="1:8">
      <c r="B9" s="84"/>
      <c r="C9" s="85"/>
      <c r="D9" s="85"/>
      <c r="E9" s="85"/>
    </row>
    <row r="10" spans="1:8">
      <c r="B10" s="84"/>
      <c r="C10" s="85"/>
      <c r="D10" s="85"/>
      <c r="E10" s="85"/>
    </row>
    <row r="11" spans="1:8">
      <c r="B11" s="84"/>
      <c r="C11" s="85"/>
      <c r="D11" s="85"/>
      <c r="E11" s="85"/>
    </row>
    <row r="12" spans="1:8">
      <c r="B12" s="84"/>
      <c r="C12" s="85"/>
      <c r="D12" s="85"/>
      <c r="E12" s="85"/>
    </row>
    <row r="13" spans="1:8">
      <c r="B13" s="84"/>
      <c r="C13" s="85"/>
      <c r="D13" s="85"/>
      <c r="E13" s="85"/>
    </row>
    <row r="14" spans="1:8">
      <c r="A14" s="97"/>
      <c r="B14" s="97"/>
      <c r="C14" s="97"/>
      <c r="D14" s="97"/>
      <c r="E14" s="97"/>
      <c r="F14" s="97"/>
      <c r="G14" s="97"/>
      <c r="H14" s="97"/>
    </row>
    <row r="15" spans="1:8">
      <c r="A15" s="97"/>
      <c r="B15" s="97"/>
      <c r="C15" s="97"/>
      <c r="D15" s="97"/>
      <c r="E15" s="97"/>
      <c r="F15" s="97"/>
      <c r="G15" s="97"/>
      <c r="H15" s="97"/>
    </row>
    <row r="16" spans="1:8">
      <c r="B16" s="97"/>
      <c r="C16" s="97"/>
      <c r="D16" s="97"/>
      <c r="E16" s="97"/>
      <c r="F16" s="98"/>
      <c r="G16" s="97"/>
      <c r="H16" s="97"/>
    </row>
    <row r="17" spans="1:8">
      <c r="A17" s="97"/>
      <c r="B17" s="97"/>
      <c r="C17" s="97"/>
      <c r="D17" s="97"/>
      <c r="E17" s="97"/>
      <c r="F17" s="97"/>
      <c r="G17" s="97"/>
      <c r="H17" s="97"/>
    </row>
    <row r="18" spans="1:8">
      <c r="A18" s="97" t="s">
        <v>67</v>
      </c>
      <c r="B18" s="97"/>
      <c r="C18" s="97"/>
      <c r="D18" s="97"/>
      <c r="E18" s="97"/>
      <c r="F18" s="97"/>
      <c r="G18" s="97"/>
      <c r="H18" s="97"/>
    </row>
    <row r="19" spans="1:8">
      <c r="A19" s="15" t="s">
        <v>62</v>
      </c>
      <c r="B19" s="97"/>
      <c r="C19" s="97"/>
      <c r="D19" s="97"/>
      <c r="E19" s="97"/>
      <c r="F19" s="97"/>
      <c r="G19" s="97"/>
      <c r="H19" s="97"/>
    </row>
    <row r="20" spans="1:8">
      <c r="A20" s="97"/>
      <c r="B20" s="97"/>
      <c r="C20" s="97"/>
      <c r="D20" s="97"/>
      <c r="E20" s="97"/>
      <c r="F20" s="97"/>
      <c r="G20" s="97"/>
      <c r="H20" s="97"/>
    </row>
    <row r="21" spans="1:8">
      <c r="A21" s="97"/>
      <c r="B21" s="97"/>
      <c r="C21" s="97"/>
      <c r="D21" s="97"/>
      <c r="E21" s="97"/>
      <c r="F21" s="97"/>
      <c r="G21" s="97"/>
      <c r="H21" s="97"/>
    </row>
    <row r="22" spans="1:8">
      <c r="A22" s="97"/>
      <c r="B22" s="97"/>
      <c r="C22" s="97"/>
      <c r="D22" s="97"/>
      <c r="E22" s="97"/>
      <c r="F22" s="97"/>
      <c r="G22" s="97"/>
      <c r="H22" s="97"/>
    </row>
    <row r="23" spans="1:8">
      <c r="A23" s="97"/>
      <c r="B23" s="97"/>
      <c r="C23" s="97"/>
      <c r="D23" s="97"/>
      <c r="E23" s="97"/>
      <c r="F23" s="97"/>
      <c r="G23" s="97"/>
      <c r="H23" s="97"/>
    </row>
    <row r="24" spans="1:8">
      <c r="A24" s="97"/>
      <c r="B24" s="97"/>
      <c r="C24" s="97"/>
      <c r="D24" s="97"/>
      <c r="E24" s="97"/>
      <c r="F24" s="97"/>
      <c r="G24" s="97"/>
      <c r="H24" s="97"/>
    </row>
    <row r="25" spans="1:8">
      <c r="A25" s="97"/>
      <c r="B25" s="97"/>
      <c r="C25" s="97"/>
      <c r="D25" s="97"/>
      <c r="E25" s="97"/>
      <c r="F25" s="97"/>
      <c r="G25" s="97"/>
      <c r="H25" s="97"/>
    </row>
    <row r="26" spans="1:8">
      <c r="A26" s="97"/>
      <c r="B26" s="97"/>
      <c r="C26" s="97"/>
      <c r="D26" s="97"/>
      <c r="E26" s="97"/>
      <c r="F26" s="97"/>
      <c r="G26" s="97"/>
      <c r="H26" s="9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rgb="FF009900"/>
  </sheetPr>
  <dimension ref="A1:C181"/>
  <sheetViews>
    <sheetView zoomScaleNormal="100" workbookViewId="0">
      <selection activeCell="B1" sqref="B1"/>
    </sheetView>
  </sheetViews>
  <sheetFormatPr defaultColWidth="9" defaultRowHeight="15"/>
  <cols>
    <col min="1" max="1" width="10.375" style="14" bestFit="1" customWidth="1"/>
    <col min="2" max="16384" width="9" style="14"/>
  </cols>
  <sheetData>
    <row r="1" spans="1:3">
      <c r="A1" s="22" t="s">
        <v>161</v>
      </c>
      <c r="B1" s="22" t="s">
        <v>162</v>
      </c>
      <c r="C1" s="22" t="s">
        <v>15</v>
      </c>
    </row>
    <row r="2" spans="1:3">
      <c r="A2" s="90">
        <v>39478</v>
      </c>
      <c r="B2" s="91">
        <v>13.752687468385988</v>
      </c>
    </row>
    <row r="3" spans="1:3">
      <c r="A3" s="90">
        <v>39507</v>
      </c>
      <c r="B3" s="91">
        <v>10.958226353433776</v>
      </c>
    </row>
    <row r="4" spans="1:3">
      <c r="A4" s="90">
        <v>39538</v>
      </c>
      <c r="B4" s="91">
        <v>21.275621019065383</v>
      </c>
    </row>
    <row r="5" spans="1:3">
      <c r="A5" s="90">
        <v>39568</v>
      </c>
      <c r="B5" s="91">
        <v>13.371262606228051</v>
      </c>
    </row>
    <row r="6" spans="1:3">
      <c r="A6" s="90">
        <v>39598</v>
      </c>
      <c r="B6" s="91">
        <v>10.464286786889792</v>
      </c>
    </row>
    <row r="7" spans="1:3">
      <c r="A7" s="90">
        <v>39629</v>
      </c>
      <c r="B7" s="91">
        <v>14.893854436067405</v>
      </c>
    </row>
    <row r="8" spans="1:3">
      <c r="A8" s="90">
        <v>39660</v>
      </c>
      <c r="B8" s="91">
        <v>16.214860677609348</v>
      </c>
    </row>
    <row r="9" spans="1:3">
      <c r="A9" s="90">
        <v>39689</v>
      </c>
      <c r="B9" s="91">
        <v>11.864441247834048</v>
      </c>
    </row>
    <row r="10" spans="1:3">
      <c r="A10" s="90">
        <v>39717</v>
      </c>
      <c r="B10" s="91">
        <v>12.975964343694113</v>
      </c>
    </row>
    <row r="11" spans="1:3">
      <c r="A11" s="90">
        <v>39752</v>
      </c>
      <c r="B11" s="91">
        <v>19.972717980717203</v>
      </c>
    </row>
    <row r="12" spans="1:3">
      <c r="A12" s="90">
        <v>39780</v>
      </c>
      <c r="B12" s="91">
        <v>16.143876457763266</v>
      </c>
    </row>
    <row r="13" spans="1:3">
      <c r="A13" s="90">
        <v>39813</v>
      </c>
      <c r="B13" s="91">
        <v>19.453136956340092</v>
      </c>
    </row>
    <row r="14" spans="1:3">
      <c r="A14" s="90">
        <v>39843</v>
      </c>
      <c r="B14" s="91">
        <v>11.875125154358098</v>
      </c>
    </row>
    <row r="15" spans="1:3">
      <c r="A15" s="90">
        <v>39871</v>
      </c>
      <c r="B15" s="91">
        <v>10.429516191123819</v>
      </c>
    </row>
    <row r="16" spans="1:3">
      <c r="A16" s="90">
        <v>39903</v>
      </c>
      <c r="B16" s="91">
        <v>13.192243611794705</v>
      </c>
    </row>
    <row r="17" spans="1:2">
      <c r="A17" s="90">
        <v>39933</v>
      </c>
      <c r="B17" s="91">
        <v>13.405644450538034</v>
      </c>
    </row>
    <row r="18" spans="1:2">
      <c r="A18" s="90">
        <v>39961</v>
      </c>
      <c r="B18" s="91">
        <v>13.721379612593362</v>
      </c>
    </row>
    <row r="19" spans="1:2">
      <c r="A19" s="90">
        <v>39994</v>
      </c>
      <c r="B19" s="91">
        <v>13.205394612354556</v>
      </c>
    </row>
    <row r="20" spans="1:2">
      <c r="A20" s="90">
        <v>40025</v>
      </c>
      <c r="B20" s="91">
        <v>10.394963845676349</v>
      </c>
    </row>
    <row r="21" spans="1:2">
      <c r="A21" s="90">
        <v>40056</v>
      </c>
      <c r="B21" s="91">
        <v>14.756891432195191</v>
      </c>
    </row>
    <row r="22" spans="1:2">
      <c r="A22" s="90">
        <v>40086</v>
      </c>
      <c r="B22" s="91">
        <v>6.7324218512133518</v>
      </c>
    </row>
    <row r="23" spans="1:2">
      <c r="A23" s="90">
        <v>40116</v>
      </c>
      <c r="B23" s="91">
        <v>5.9509958645515688</v>
      </c>
    </row>
    <row r="24" spans="1:2">
      <c r="A24" s="90">
        <v>40147</v>
      </c>
      <c r="B24" s="91">
        <v>9.3896266852502261</v>
      </c>
    </row>
    <row r="25" spans="1:2">
      <c r="A25" s="90">
        <v>40178</v>
      </c>
      <c r="B25" s="91">
        <v>5.920502841219716</v>
      </c>
    </row>
    <row r="26" spans="1:2">
      <c r="A26" s="90">
        <v>40207</v>
      </c>
      <c r="B26" s="91">
        <v>6.0712636861417373</v>
      </c>
    </row>
    <row r="27" spans="1:2">
      <c r="A27" s="90">
        <v>40235</v>
      </c>
      <c r="B27" s="91">
        <v>5.536122215720674</v>
      </c>
    </row>
    <row r="28" spans="1:2">
      <c r="A28" s="90">
        <v>40268</v>
      </c>
      <c r="B28" s="91">
        <v>5.1809848663223947</v>
      </c>
    </row>
    <row r="29" spans="1:2">
      <c r="A29" s="90">
        <v>40298</v>
      </c>
      <c r="B29" s="91">
        <v>6.7806085513141419</v>
      </c>
    </row>
    <row r="30" spans="1:2">
      <c r="A30" s="90">
        <v>40326</v>
      </c>
      <c r="B30" s="91">
        <v>11.097114521433474</v>
      </c>
    </row>
    <row r="31" spans="1:2">
      <c r="A31" s="90">
        <v>40359</v>
      </c>
      <c r="B31" s="91">
        <v>6.2484289853023114</v>
      </c>
    </row>
    <row r="32" spans="1:2">
      <c r="A32" s="90">
        <v>40389</v>
      </c>
      <c r="B32" s="91">
        <v>6.18781468711241</v>
      </c>
    </row>
    <row r="33" spans="1:2">
      <c r="A33" s="90">
        <v>40421</v>
      </c>
      <c r="B33" s="91">
        <v>5.4954187364422973</v>
      </c>
    </row>
    <row r="34" spans="1:2">
      <c r="A34" s="90">
        <v>40450</v>
      </c>
      <c r="B34" s="91">
        <v>3.9687157171900758</v>
      </c>
    </row>
    <row r="35" spans="1:2">
      <c r="A35" s="90">
        <v>40480</v>
      </c>
      <c r="B35" s="91">
        <v>8.468458135102825</v>
      </c>
    </row>
    <row r="36" spans="1:2">
      <c r="A36" s="90">
        <v>40512</v>
      </c>
      <c r="B36" s="91">
        <v>7.9659705092306492</v>
      </c>
    </row>
    <row r="37" spans="1:2">
      <c r="A37" s="90">
        <v>40543</v>
      </c>
      <c r="B37" s="91">
        <v>4.7985491238533653</v>
      </c>
    </row>
    <row r="38" spans="1:2">
      <c r="A38" s="90">
        <v>40574</v>
      </c>
      <c r="B38" s="91">
        <v>10.834298612265387</v>
      </c>
    </row>
    <row r="39" spans="1:2">
      <c r="A39" s="90">
        <v>40602</v>
      </c>
      <c r="B39" s="91">
        <v>9.4759672810486002</v>
      </c>
    </row>
    <row r="40" spans="1:2">
      <c r="A40" s="90">
        <v>40633</v>
      </c>
      <c r="B40" s="91">
        <v>6.3000491535610994</v>
      </c>
    </row>
    <row r="41" spans="1:2">
      <c r="A41" s="90">
        <v>40662</v>
      </c>
      <c r="B41" s="91">
        <v>5.6441641113093644</v>
      </c>
    </row>
    <row r="42" spans="1:2">
      <c r="A42" s="90">
        <v>40694</v>
      </c>
      <c r="B42" s="91">
        <v>12.338037835369343</v>
      </c>
    </row>
    <row r="43" spans="1:2">
      <c r="A43" s="90">
        <v>40724</v>
      </c>
      <c r="B43" s="91">
        <v>12.775985943591737</v>
      </c>
    </row>
    <row r="44" spans="1:2">
      <c r="A44" s="90">
        <v>40753</v>
      </c>
      <c r="B44" s="91">
        <v>9.1823537239817696</v>
      </c>
    </row>
    <row r="45" spans="1:2">
      <c r="A45" s="90">
        <v>40786</v>
      </c>
      <c r="B45" s="91">
        <v>10.953873876871619</v>
      </c>
    </row>
    <row r="46" spans="1:2">
      <c r="A46" s="90">
        <v>40813</v>
      </c>
      <c r="B46" s="91">
        <v>9.6736838512314005</v>
      </c>
    </row>
    <row r="47" spans="1:2">
      <c r="A47" s="90">
        <v>40847</v>
      </c>
      <c r="B47" s="91">
        <v>9.1145927385073566</v>
      </c>
    </row>
    <row r="48" spans="1:2">
      <c r="A48" s="92">
        <v>40877</v>
      </c>
      <c r="B48" s="91">
        <v>5.6929015490058674</v>
      </c>
    </row>
    <row r="49" spans="1:2">
      <c r="A49" s="92">
        <v>40907</v>
      </c>
      <c r="B49" s="91">
        <v>5.6014520305252997</v>
      </c>
    </row>
    <row r="50" spans="1:2">
      <c r="A50" s="93">
        <v>40939</v>
      </c>
      <c r="B50" s="91">
        <v>7.0569377160076492</v>
      </c>
    </row>
    <row r="51" spans="1:2">
      <c r="A51" s="92">
        <v>40968</v>
      </c>
      <c r="B51" s="91">
        <v>8.655113937509082</v>
      </c>
    </row>
    <row r="52" spans="1:2">
      <c r="A52" s="92">
        <v>40998</v>
      </c>
      <c r="B52" s="91">
        <v>5.4846207311559034</v>
      </c>
    </row>
    <row r="53" spans="1:2">
      <c r="A53" s="92">
        <v>41029</v>
      </c>
      <c r="B53" s="91">
        <v>4.1300120488717837</v>
      </c>
    </row>
    <row r="54" spans="1:2">
      <c r="A54" s="50">
        <v>41060</v>
      </c>
      <c r="B54" s="91">
        <v>5.4577736584630854</v>
      </c>
    </row>
    <row r="55" spans="1:2">
      <c r="A55" s="50">
        <v>41089</v>
      </c>
      <c r="B55" s="91">
        <v>6.289152243900535</v>
      </c>
    </row>
    <row r="56" spans="1:2">
      <c r="A56" s="50">
        <v>41121</v>
      </c>
      <c r="B56" s="91">
        <v>9.6608904160830598</v>
      </c>
    </row>
    <row r="57" spans="1:2">
      <c r="A57" s="50">
        <v>41152</v>
      </c>
      <c r="B57" s="91">
        <v>6.6760967371935012</v>
      </c>
    </row>
    <row r="58" spans="1:2">
      <c r="A58" s="50">
        <v>41180</v>
      </c>
      <c r="B58" s="91">
        <v>7.5785294317492244</v>
      </c>
    </row>
    <row r="59" spans="1:2">
      <c r="A59" s="50">
        <v>41213</v>
      </c>
      <c r="B59" s="91">
        <v>6.0576861590073943</v>
      </c>
    </row>
    <row r="60" spans="1:2">
      <c r="A60" s="50">
        <v>41243</v>
      </c>
      <c r="B60" s="91">
        <v>8.3372501178621352</v>
      </c>
    </row>
    <row r="61" spans="1:2">
      <c r="A61" s="50">
        <v>41274</v>
      </c>
      <c r="B61" s="91">
        <v>5.4772323516197696</v>
      </c>
    </row>
    <row r="62" spans="1:2">
      <c r="A62" s="50">
        <v>41305</v>
      </c>
      <c r="B62" s="91">
        <v>7.458336067157056</v>
      </c>
    </row>
    <row r="63" spans="1:2">
      <c r="A63" s="50">
        <v>41333</v>
      </c>
      <c r="B63" s="91">
        <v>7.2144306378670562</v>
      </c>
    </row>
    <row r="64" spans="1:2">
      <c r="A64" s="50">
        <v>41361</v>
      </c>
      <c r="B64" s="91">
        <v>5.5406843729557993</v>
      </c>
    </row>
    <row r="65" spans="1:2">
      <c r="A65" s="50">
        <v>41394</v>
      </c>
      <c r="B65" s="91">
        <v>3.982822147356361</v>
      </c>
    </row>
    <row r="66" spans="1:2">
      <c r="A66" s="50">
        <v>41425</v>
      </c>
      <c r="B66" s="91">
        <v>8.4757180258886073</v>
      </c>
    </row>
    <row r="67" spans="1:2">
      <c r="A67" s="50">
        <v>41453</v>
      </c>
      <c r="B67" s="91">
        <v>7.5694342597721054</v>
      </c>
    </row>
    <row r="68" spans="1:2">
      <c r="A68" s="50">
        <v>41486</v>
      </c>
      <c r="B68" s="91">
        <v>7.3544704934267724</v>
      </c>
    </row>
    <row r="69" spans="1:2">
      <c r="A69" s="50">
        <v>41516</v>
      </c>
      <c r="B69" s="91">
        <v>8.305088792488732</v>
      </c>
    </row>
    <row r="70" spans="1:2">
      <c r="A70" s="50">
        <v>41547</v>
      </c>
      <c r="B70" s="91">
        <v>10.894231333684406</v>
      </c>
    </row>
    <row r="71" spans="1:2">
      <c r="A71" s="50">
        <v>41578</v>
      </c>
      <c r="B71" s="91">
        <v>4.2726696423974717</v>
      </c>
    </row>
    <row r="72" spans="1:2">
      <c r="A72" s="50">
        <v>41607</v>
      </c>
      <c r="B72" s="91">
        <v>4.7173090865537342</v>
      </c>
    </row>
    <row r="73" spans="1:2">
      <c r="A73" s="50">
        <v>41639</v>
      </c>
      <c r="B73" s="91">
        <v>3.5251470057449836</v>
      </c>
    </row>
    <row r="74" spans="1:2">
      <c r="A74" s="50">
        <v>41670</v>
      </c>
      <c r="B74" s="91">
        <v>2.4272239983904313</v>
      </c>
    </row>
    <row r="75" spans="1:2">
      <c r="A75" s="50">
        <v>41698</v>
      </c>
      <c r="B75" s="91">
        <v>4.7680522372715188</v>
      </c>
    </row>
    <row r="76" spans="1:2">
      <c r="A76" s="50">
        <v>41729</v>
      </c>
      <c r="B76" s="91">
        <v>4.4160537527027861</v>
      </c>
    </row>
    <row r="77" spans="1:2">
      <c r="A77" s="50">
        <v>41759</v>
      </c>
      <c r="B77" s="91">
        <v>4.4535695281741523</v>
      </c>
    </row>
    <row r="78" spans="1:2">
      <c r="A78" s="50">
        <v>41789</v>
      </c>
      <c r="B78" s="91">
        <v>3.806533440195671</v>
      </c>
    </row>
    <row r="79" spans="1:2">
      <c r="A79" s="50">
        <v>41820</v>
      </c>
      <c r="B79" s="91">
        <v>3.4000523501011237</v>
      </c>
    </row>
    <row r="80" spans="1:2">
      <c r="A80" s="50">
        <v>41851</v>
      </c>
      <c r="B80" s="91">
        <v>3.9621737947014424</v>
      </c>
    </row>
    <row r="81" spans="1:3">
      <c r="A81" s="50">
        <v>41880</v>
      </c>
      <c r="B81" s="91">
        <v>7.3411052203128184</v>
      </c>
    </row>
    <row r="82" spans="1:3">
      <c r="A82" s="50">
        <v>41912</v>
      </c>
      <c r="B82" s="91">
        <v>4.2174447381772833</v>
      </c>
    </row>
    <row r="83" spans="1:3">
      <c r="A83" s="50">
        <v>41943</v>
      </c>
      <c r="B83" s="91">
        <v>9.3272268760378605</v>
      </c>
    </row>
    <row r="84" spans="1:3">
      <c r="A84" s="50">
        <v>41971</v>
      </c>
      <c r="B84" s="91">
        <v>6.0619262451774274</v>
      </c>
    </row>
    <row r="85" spans="1:3">
      <c r="A85" s="50">
        <v>42004</v>
      </c>
      <c r="B85" s="91">
        <v>9.3498555025864203</v>
      </c>
    </row>
    <row r="86" spans="1:3">
      <c r="A86" s="50">
        <v>42034</v>
      </c>
      <c r="B86" s="91">
        <v>9.0942732807275508</v>
      </c>
    </row>
    <row r="87" spans="1:3">
      <c r="A87" s="50">
        <v>42062</v>
      </c>
      <c r="B87" s="91">
        <v>11.23442138582686</v>
      </c>
    </row>
    <row r="88" spans="1:3">
      <c r="A88" s="50">
        <v>42094</v>
      </c>
      <c r="B88" s="91">
        <v>11.953952333016925</v>
      </c>
    </row>
    <row r="89" spans="1:3">
      <c r="A89" s="50">
        <v>42124</v>
      </c>
      <c r="B89" s="91">
        <v>9.6406986450562968</v>
      </c>
    </row>
    <row r="90" spans="1:3">
      <c r="A90" s="50">
        <v>42153</v>
      </c>
      <c r="B90" s="91">
        <v>6.5353573878985065</v>
      </c>
    </row>
    <row r="91" spans="1:3">
      <c r="A91" s="50">
        <v>42185</v>
      </c>
      <c r="B91" s="91">
        <v>8.8867001774269614</v>
      </c>
      <c r="C91" s="14">
        <v>2015</v>
      </c>
    </row>
    <row r="92" spans="1:3">
      <c r="A92" s="50">
        <v>42216</v>
      </c>
      <c r="B92" s="91">
        <v>6.2382119896675459</v>
      </c>
    </row>
    <row r="93" spans="1:3">
      <c r="A93" s="50">
        <v>42247</v>
      </c>
      <c r="B93" s="91">
        <v>7.8323490661501989</v>
      </c>
    </row>
    <row r="94" spans="1:3">
      <c r="A94" s="50">
        <v>42277</v>
      </c>
      <c r="B94" s="91">
        <v>9.1227426998932124</v>
      </c>
    </row>
    <row r="95" spans="1:3">
      <c r="A95" s="50">
        <v>42307</v>
      </c>
      <c r="B95" s="91">
        <v>8.423717826760754</v>
      </c>
    </row>
    <row r="96" spans="1:3">
      <c r="A96" s="50">
        <v>42338</v>
      </c>
      <c r="B96" s="91">
        <v>5.1499594727652944</v>
      </c>
    </row>
    <row r="97" spans="1:3">
      <c r="A97" s="50">
        <v>42369</v>
      </c>
      <c r="B97" s="91">
        <v>5.0975554079269711</v>
      </c>
    </row>
    <row r="98" spans="1:3">
      <c r="A98" s="50">
        <v>42398</v>
      </c>
      <c r="B98" s="91">
        <v>4.5216118204852274</v>
      </c>
    </row>
    <row r="99" spans="1:3">
      <c r="A99" s="50">
        <v>42429</v>
      </c>
      <c r="B99" s="91">
        <v>7.1014168631763592</v>
      </c>
    </row>
    <row r="100" spans="1:3">
      <c r="A100" s="50">
        <v>42460</v>
      </c>
      <c r="B100" s="91">
        <v>6.8313310911045448</v>
      </c>
    </row>
    <row r="101" spans="1:3">
      <c r="A101" s="50">
        <v>42488</v>
      </c>
      <c r="B101" s="91">
        <v>5.5555995806578968</v>
      </c>
    </row>
    <row r="102" spans="1:3">
      <c r="A102" s="50">
        <v>42521</v>
      </c>
      <c r="B102" s="91">
        <v>6.4906387941045471</v>
      </c>
    </row>
    <row r="103" spans="1:3">
      <c r="A103" s="50">
        <v>42551</v>
      </c>
      <c r="B103" s="91">
        <v>9.2103743772011075</v>
      </c>
      <c r="C103" s="14">
        <v>2016</v>
      </c>
    </row>
    <row r="104" spans="1:3">
      <c r="A104" s="50">
        <v>42580</v>
      </c>
      <c r="B104" s="91">
        <v>4.8363075118684256</v>
      </c>
    </row>
    <row r="105" spans="1:3">
      <c r="A105" s="50">
        <v>42613</v>
      </c>
      <c r="B105" s="91">
        <v>5.7167053186895789</v>
      </c>
    </row>
    <row r="106" spans="1:3">
      <c r="A106" s="50">
        <v>42643</v>
      </c>
      <c r="B106" s="91">
        <v>4.5384465305649906</v>
      </c>
    </row>
    <row r="107" spans="1:3">
      <c r="A107" s="50">
        <v>42674</v>
      </c>
      <c r="B107" s="91">
        <v>4.4253619233286221</v>
      </c>
    </row>
    <row r="108" spans="1:3">
      <c r="A108" s="50">
        <v>42704</v>
      </c>
      <c r="B108" s="91">
        <v>5.5225711460768778</v>
      </c>
    </row>
    <row r="109" spans="1:3">
      <c r="A109" s="50">
        <v>42734</v>
      </c>
      <c r="B109" s="91">
        <v>7.206348731275801</v>
      </c>
    </row>
    <row r="110" spans="1:3">
      <c r="A110" s="50">
        <v>42766</v>
      </c>
      <c r="B110" s="91">
        <v>3.9541726357814935</v>
      </c>
    </row>
    <row r="111" spans="1:3">
      <c r="A111" s="50">
        <v>42794</v>
      </c>
      <c r="B111" s="91">
        <v>3.8868014466352427</v>
      </c>
    </row>
    <row r="112" spans="1:3">
      <c r="A112" s="50">
        <v>42825</v>
      </c>
      <c r="B112" s="91">
        <v>6.7306853360626269</v>
      </c>
    </row>
    <row r="113" spans="1:3">
      <c r="A113" s="50">
        <v>42853</v>
      </c>
      <c r="B113" s="91">
        <v>5.848898260212831</v>
      </c>
    </row>
    <row r="114" spans="1:3">
      <c r="A114" s="50">
        <v>42885</v>
      </c>
      <c r="B114" s="91">
        <v>3.7581234115873072</v>
      </c>
    </row>
    <row r="115" spans="1:3">
      <c r="A115" s="50">
        <v>42916</v>
      </c>
      <c r="B115" s="91">
        <v>4.3771636946795542</v>
      </c>
      <c r="C115" s="14">
        <v>2017</v>
      </c>
    </row>
    <row r="116" spans="1:3">
      <c r="A116" s="50">
        <v>42947</v>
      </c>
      <c r="B116" s="91">
        <v>7.6597093753447556</v>
      </c>
    </row>
    <row r="117" spans="1:3">
      <c r="A117" s="50">
        <v>42978</v>
      </c>
      <c r="B117" s="91">
        <v>6.1355560860056464</v>
      </c>
    </row>
    <row r="118" spans="1:3">
      <c r="A118" s="50">
        <v>43006</v>
      </c>
      <c r="B118" s="91">
        <v>6.6211021908358161</v>
      </c>
    </row>
    <row r="119" spans="1:3">
      <c r="A119" s="50">
        <v>43039</v>
      </c>
      <c r="B119" s="91">
        <v>4.5325104820250504</v>
      </c>
    </row>
    <row r="120" spans="1:3">
      <c r="A120" s="50">
        <v>43069</v>
      </c>
      <c r="B120" s="91">
        <v>3.7087934451082765</v>
      </c>
    </row>
    <row r="121" spans="1:3">
      <c r="A121" s="50">
        <v>43098</v>
      </c>
      <c r="B121" s="91">
        <v>4.8312592173423363</v>
      </c>
    </row>
    <row r="122" spans="1:3">
      <c r="A122" s="50">
        <v>43131</v>
      </c>
      <c r="B122" s="91">
        <v>7.35879987730487</v>
      </c>
    </row>
    <row r="123" spans="1:3">
      <c r="A123" s="50">
        <v>43159</v>
      </c>
      <c r="B123" s="91">
        <v>6.7555657615880786</v>
      </c>
    </row>
    <row r="124" spans="1:3">
      <c r="A124" s="50">
        <v>43188</v>
      </c>
      <c r="B124" s="91">
        <v>5.8545459335790682</v>
      </c>
    </row>
    <row r="125" spans="1:3">
      <c r="A125" s="50">
        <v>43220</v>
      </c>
      <c r="B125" s="91">
        <v>6.3276455711313879</v>
      </c>
    </row>
    <row r="126" spans="1:3">
      <c r="A126" s="50">
        <v>43251</v>
      </c>
      <c r="B126" s="91">
        <v>6.4956960896858176</v>
      </c>
    </row>
    <row r="127" spans="1:3">
      <c r="A127" s="50">
        <v>43280</v>
      </c>
      <c r="B127" s="91">
        <v>4.0880617200389233</v>
      </c>
      <c r="C127" s="14">
        <v>2018</v>
      </c>
    </row>
    <row r="128" spans="1:3">
      <c r="A128" s="50">
        <v>43312</v>
      </c>
      <c r="B128" s="91">
        <v>6.2288552984638947</v>
      </c>
    </row>
    <row r="129" spans="1:3">
      <c r="A129" s="50">
        <v>43343</v>
      </c>
      <c r="B129" s="91">
        <v>5.6635015709308432</v>
      </c>
    </row>
    <row r="130" spans="1:3">
      <c r="A130" s="50">
        <v>43371</v>
      </c>
      <c r="B130" s="91">
        <v>6.9688164202666893</v>
      </c>
    </row>
    <row r="131" spans="1:3">
      <c r="A131" s="50">
        <v>43404</v>
      </c>
      <c r="B131" s="91">
        <v>5.1870835608602288</v>
      </c>
    </row>
    <row r="132" spans="1:3">
      <c r="A132" s="50">
        <v>43434</v>
      </c>
      <c r="B132" s="91">
        <v>5.7724283096556128</v>
      </c>
    </row>
    <row r="133" spans="1:3">
      <c r="A133" s="50">
        <v>43465</v>
      </c>
      <c r="B133" s="91">
        <v>4.8982749471001199</v>
      </c>
    </row>
    <row r="134" spans="1:3">
      <c r="A134" s="53">
        <v>43496</v>
      </c>
      <c r="B134" s="91">
        <v>5.4323640794525074</v>
      </c>
    </row>
    <row r="135" spans="1:3">
      <c r="A135" s="53">
        <v>43524</v>
      </c>
      <c r="B135" s="91">
        <v>5.6147048061894784</v>
      </c>
    </row>
    <row r="136" spans="1:3">
      <c r="A136" s="53">
        <v>43553</v>
      </c>
      <c r="B136" s="91">
        <v>4.4570991555360724</v>
      </c>
    </row>
    <row r="137" spans="1:3">
      <c r="A137" s="53">
        <v>43585</v>
      </c>
      <c r="B137" s="91">
        <v>5.142742191209738</v>
      </c>
    </row>
    <row r="138" spans="1:3">
      <c r="A138" s="53">
        <v>43616</v>
      </c>
      <c r="B138" s="91">
        <v>4.3469852075502455</v>
      </c>
    </row>
    <row r="139" spans="1:3">
      <c r="A139" s="53">
        <v>43644</v>
      </c>
      <c r="B139" s="91">
        <v>5.0676446057754081</v>
      </c>
      <c r="C139" s="14">
        <v>2019</v>
      </c>
    </row>
    <row r="140" spans="1:3">
      <c r="A140" s="53">
        <v>43677</v>
      </c>
      <c r="B140" s="91">
        <v>4.3052070386705399</v>
      </c>
    </row>
    <row r="141" spans="1:3">
      <c r="A141" s="53">
        <v>43707</v>
      </c>
      <c r="B141" s="91">
        <v>5.3981978000682806</v>
      </c>
    </row>
    <row r="142" spans="1:3">
      <c r="A142" s="53">
        <v>43735</v>
      </c>
      <c r="B142" s="91">
        <v>6.2352605420155545</v>
      </c>
    </row>
    <row r="143" spans="1:3">
      <c r="A143" s="53">
        <v>43769</v>
      </c>
      <c r="B143" s="91">
        <v>5.9509738582282772</v>
      </c>
    </row>
    <row r="144" spans="1:3">
      <c r="A144" s="53">
        <v>43798</v>
      </c>
      <c r="B144" s="91">
        <v>4.5679958492081107</v>
      </c>
    </row>
    <row r="145" spans="1:3">
      <c r="A145" s="53">
        <v>43830</v>
      </c>
      <c r="B145" s="91">
        <v>4.1159167238818171</v>
      </c>
    </row>
    <row r="146" spans="1:3">
      <c r="A146" s="53">
        <v>43861</v>
      </c>
      <c r="B146" s="91">
        <v>2.2232687414382024</v>
      </c>
    </row>
    <row r="147" spans="1:3">
      <c r="A147" s="53">
        <v>43889</v>
      </c>
      <c r="B147" s="91">
        <v>5.1592031158171832</v>
      </c>
    </row>
    <row r="148" spans="1:3">
      <c r="A148" s="53">
        <v>43921</v>
      </c>
      <c r="B148" s="91">
        <v>28.815412344419528</v>
      </c>
    </row>
    <row r="149" spans="1:3">
      <c r="A149" s="53">
        <v>43951</v>
      </c>
      <c r="B149" s="91">
        <v>10.341666241734238</v>
      </c>
    </row>
    <row r="150" spans="1:3">
      <c r="A150" s="53">
        <v>43979</v>
      </c>
      <c r="B150" s="91">
        <v>7.3142929574800508</v>
      </c>
    </row>
    <row r="151" spans="1:3">
      <c r="A151" s="53">
        <v>44012</v>
      </c>
      <c r="B151" s="91">
        <v>7.0505846863708879</v>
      </c>
      <c r="C151" s="14">
        <v>2020</v>
      </c>
    </row>
    <row r="152" spans="1:3">
      <c r="A152" s="53">
        <v>44043</v>
      </c>
      <c r="B152" s="91">
        <v>4.4434743564280108</v>
      </c>
    </row>
    <row r="153" spans="1:3">
      <c r="A153" s="53">
        <v>44074</v>
      </c>
      <c r="B153" s="91">
        <v>4.0574897180542813</v>
      </c>
    </row>
    <row r="154" spans="1:3">
      <c r="A154" s="53">
        <v>44104</v>
      </c>
      <c r="B154" s="91">
        <v>6.2435066788714524</v>
      </c>
    </row>
    <row r="155" spans="1:3">
      <c r="A155" s="53">
        <v>44134</v>
      </c>
      <c r="B155" s="91">
        <v>4.0573494052724248</v>
      </c>
    </row>
    <row r="156" spans="1:3">
      <c r="A156" s="53">
        <v>44165</v>
      </c>
      <c r="B156" s="91">
        <v>5.2649949234690503</v>
      </c>
    </row>
    <row r="157" spans="1:3">
      <c r="A157" s="53">
        <v>44196</v>
      </c>
      <c r="B157" s="91">
        <v>4.2653945973934384</v>
      </c>
    </row>
    <row r="158" spans="1:3">
      <c r="A158" s="53">
        <v>44227</v>
      </c>
      <c r="B158" s="91">
        <v>15.175929883628815</v>
      </c>
    </row>
    <row r="159" spans="1:3">
      <c r="A159" s="53">
        <v>44255</v>
      </c>
      <c r="B159" s="91">
        <v>4.8489504915247474</v>
      </c>
    </row>
    <row r="160" spans="1:3">
      <c r="A160" s="53">
        <v>44286</v>
      </c>
      <c r="B160" s="91">
        <v>6.0102079572585518</v>
      </c>
    </row>
    <row r="161" spans="1:3">
      <c r="A161" s="53">
        <v>44316</v>
      </c>
      <c r="B161" s="91">
        <v>4.427948028730051</v>
      </c>
    </row>
    <row r="162" spans="1:3">
      <c r="A162" s="53">
        <v>44347</v>
      </c>
      <c r="B162" s="91">
        <v>5.572841459176737</v>
      </c>
    </row>
    <row r="163" spans="1:3">
      <c r="A163" s="53">
        <v>44377</v>
      </c>
      <c r="B163" s="91">
        <v>3.7472885741770141</v>
      </c>
      <c r="C163" s="14">
        <v>2021</v>
      </c>
    </row>
    <row r="164" spans="1:3">
      <c r="A164" s="53">
        <v>44408</v>
      </c>
      <c r="B164" s="91">
        <v>4.6256931960864565</v>
      </c>
    </row>
    <row r="165" spans="1:3">
      <c r="A165" s="53">
        <v>44439</v>
      </c>
      <c r="B165" s="91">
        <v>4.3378526457015028</v>
      </c>
    </row>
    <row r="166" spans="1:3">
      <c r="A166" s="53">
        <v>44469</v>
      </c>
      <c r="B166" s="91">
        <v>3.8029064392398322</v>
      </c>
    </row>
    <row r="167" spans="1:3">
      <c r="A167" s="53">
        <v>44500</v>
      </c>
      <c r="B167" s="91">
        <v>5.2718513522104136</v>
      </c>
    </row>
    <row r="168" spans="1:3">
      <c r="A168" s="53">
        <v>44530</v>
      </c>
      <c r="B168" s="91">
        <v>9.2660068166140306</v>
      </c>
    </row>
    <row r="169" spans="1:3">
      <c r="A169" s="123">
        <v>44561</v>
      </c>
      <c r="B169" s="127">
        <v>8.99</v>
      </c>
    </row>
    <row r="170" spans="1:3">
      <c r="A170" s="53">
        <v>44592</v>
      </c>
      <c r="B170" s="139">
        <v>5.3465931688457182</v>
      </c>
    </row>
    <row r="171" spans="1:3">
      <c r="A171" s="53">
        <v>44620</v>
      </c>
      <c r="B171" s="139">
        <v>11.168822299643061</v>
      </c>
    </row>
    <row r="172" spans="1:3">
      <c r="A172" s="53">
        <v>44651</v>
      </c>
      <c r="B172" s="139">
        <v>7.8700880190718445</v>
      </c>
    </row>
    <row r="173" spans="1:3">
      <c r="A173" s="53">
        <v>44681</v>
      </c>
      <c r="B173" s="139">
        <v>11.444448280204131</v>
      </c>
    </row>
    <row r="174" spans="1:3">
      <c r="A174" s="53">
        <v>44712</v>
      </c>
      <c r="B174" s="139">
        <v>14.838308695446475</v>
      </c>
    </row>
    <row r="175" spans="1:3">
      <c r="A175" s="53">
        <v>44742</v>
      </c>
      <c r="B175" s="139">
        <v>11.303242078110959</v>
      </c>
      <c r="C175" s="14">
        <v>2022</v>
      </c>
    </row>
    <row r="176" spans="1:3">
      <c r="A176" s="53">
        <v>44773</v>
      </c>
      <c r="B176" s="139">
        <v>7.5954025054520704</v>
      </c>
    </row>
    <row r="177" spans="1:3">
      <c r="A177" s="53">
        <v>44804</v>
      </c>
      <c r="B177" s="139">
        <v>11.297753520206536</v>
      </c>
    </row>
    <row r="178" spans="1:3">
      <c r="A178" s="53">
        <v>44834</v>
      </c>
      <c r="B178" s="139">
        <v>12.131414819540973</v>
      </c>
    </row>
    <row r="179" spans="1:3">
      <c r="A179" s="53">
        <v>44865</v>
      </c>
      <c r="B179" s="139">
        <v>12.597974566519088</v>
      </c>
    </row>
    <row r="180" spans="1:3">
      <c r="A180" s="53">
        <v>44895</v>
      </c>
      <c r="B180" s="139">
        <v>13.996943163302253</v>
      </c>
    </row>
    <row r="181" spans="1:3">
      <c r="A181" s="53">
        <v>44926</v>
      </c>
      <c r="B181" s="140">
        <v>8.5</v>
      </c>
      <c r="C181" s="52"/>
    </row>
  </sheetData>
  <pageMargins left="0.7" right="0.7" top="0.75" bottom="0.75" header="0.3" footer="0.3"/>
  <pageSetup paperSize="9" orientation="portrait"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43</vt:i4>
      </vt:variant>
    </vt:vector>
  </HeadingPairs>
  <TitlesOfParts>
    <vt:vector size="43" baseType="lpstr">
      <vt:lpstr>data 4.1</vt:lpstr>
      <vt:lpstr>Figure 4.1</vt:lpstr>
      <vt:lpstr>data 4.2</vt:lpstr>
      <vt:lpstr>Figure 4.2</vt:lpstr>
      <vt:lpstr>data 4.3</vt:lpstr>
      <vt:lpstr>Figure 4.3</vt:lpstr>
      <vt:lpstr>data 4.4</vt:lpstr>
      <vt:lpstr>Figure 4.4</vt:lpstr>
      <vt:lpstr>data 4.5</vt:lpstr>
      <vt:lpstr>Figure 4.5</vt:lpstr>
      <vt:lpstr>data 4.6</vt:lpstr>
      <vt:lpstr>Figure 4.6</vt:lpstr>
      <vt:lpstr>data 4.7 (a)</vt:lpstr>
      <vt:lpstr>Figure 4.7a</vt:lpstr>
      <vt:lpstr>data 4.7 (b)</vt:lpstr>
      <vt:lpstr>Figure 4.7b</vt:lpstr>
      <vt:lpstr>data 4.8</vt:lpstr>
      <vt:lpstr>Figure 4.8</vt:lpstr>
      <vt:lpstr>data 4.9</vt:lpstr>
      <vt:lpstr>Figure 4.9</vt:lpstr>
      <vt:lpstr>data 4.10</vt:lpstr>
      <vt:lpstr>Figure 4.10</vt:lpstr>
      <vt:lpstr>data 4.11</vt:lpstr>
      <vt:lpstr>Figure 4.11</vt:lpstr>
      <vt:lpstr>data 4.12</vt:lpstr>
      <vt:lpstr>Figure 4.12</vt:lpstr>
      <vt:lpstr>date 4.13</vt:lpstr>
      <vt:lpstr>Figure 4.13</vt:lpstr>
      <vt:lpstr>data 4.14</vt:lpstr>
      <vt:lpstr>Figure 4.14</vt:lpstr>
      <vt:lpstr>data 4.15 (a)</vt:lpstr>
      <vt:lpstr>Figure 4.15a</vt:lpstr>
      <vt:lpstr>data 4.15 (b)</vt:lpstr>
      <vt:lpstr>Figure 4.15b</vt:lpstr>
      <vt:lpstr>data 4.16</vt:lpstr>
      <vt:lpstr>Figure 4.16</vt:lpstr>
      <vt:lpstr>data 4.17</vt:lpstr>
      <vt:lpstr>Figure 4.17</vt:lpstr>
      <vt:lpstr>data 4.18</vt:lpstr>
      <vt:lpstr>Figure 4.18</vt:lpstr>
      <vt:lpstr>data 4.19</vt:lpstr>
      <vt:lpstr>Figure 4.19</vt:lpstr>
      <vt:lpstr>Table of indicators</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u022</dc:creator>
  <cp:lastModifiedBy>Elad David</cp:lastModifiedBy>
  <cp:lastPrinted>2019-03-10T06:36:46Z</cp:lastPrinted>
  <dcterms:created xsi:type="dcterms:W3CDTF">2016-01-14T07:22:04Z</dcterms:created>
  <dcterms:modified xsi:type="dcterms:W3CDTF">2024-05-09T11:28:22Z</dcterms:modified>
</cp:coreProperties>
</file>